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zdovaES\Desktop\Тариф 2021\"/>
    </mc:Choice>
  </mc:AlternateContent>
  <bookViews>
    <workbookView xWindow="0" yWindow="0" windowWidth="21570" windowHeight="8145"/>
  </bookViews>
  <sheets>
    <sheet name="Листы1-3" sheetId="11" r:id="rId1"/>
  </sheets>
  <definedNames>
    <definedName name="_xlnm.Print_Titles" localSheetId="0">'Листы1-3'!$17:$18</definedName>
    <definedName name="_xlnm.Print_Area" localSheetId="0">'Листы1-3'!$A$1:$G$132</definedName>
  </definedNames>
  <calcPr calcId="152511"/>
</workbook>
</file>

<file path=xl/calcChain.xml><?xml version="1.0" encoding="utf-8"?>
<calcChain xmlns="http://schemas.openxmlformats.org/spreadsheetml/2006/main">
  <c r="F27" i="11" l="1"/>
  <c r="F29" i="11"/>
  <c r="F34" i="11"/>
  <c r="F35" i="11"/>
  <c r="F71" i="11"/>
  <c r="F72" i="11"/>
  <c r="F74" i="11"/>
  <c r="F75" i="11"/>
  <c r="F76" i="11"/>
  <c r="F78" i="11"/>
  <c r="F79" i="11"/>
  <c r="F80" i="11"/>
  <c r="F81" i="11"/>
  <c r="F82" i="11"/>
  <c r="F85" i="11"/>
  <c r="F87" i="11"/>
  <c r="F88" i="11"/>
  <c r="F90" i="11"/>
  <c r="F91" i="11"/>
  <c r="F92" i="11"/>
  <c r="F93" i="11"/>
  <c r="F94" i="11"/>
  <c r="F96" i="11"/>
  <c r="F97" i="11"/>
  <c r="F98" i="11"/>
  <c r="F99" i="11"/>
  <c r="F100" i="11"/>
  <c r="F101" i="11"/>
  <c r="F102" i="11"/>
  <c r="F103" i="11"/>
  <c r="F104" i="11"/>
  <c r="F105" i="11"/>
  <c r="F107" i="11"/>
  <c r="F108" i="11"/>
  <c r="F109" i="11"/>
  <c r="F110" i="11"/>
  <c r="F111" i="11"/>
  <c r="F112" i="11"/>
  <c r="F113" i="11"/>
  <c r="F114" i="11"/>
  <c r="F115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52" i="11"/>
  <c r="F54" i="11"/>
  <c r="H44" i="11"/>
  <c r="F70" i="11"/>
  <c r="H72" i="11"/>
  <c r="H29" i="11"/>
  <c r="H73" i="11"/>
  <c r="H75" i="11"/>
  <c r="H76" i="11"/>
  <c r="H77" i="11"/>
  <c r="H78" i="11"/>
  <c r="H79" i="11"/>
  <c r="H71" i="11"/>
  <c r="H69" i="11"/>
  <c r="F48" i="11"/>
  <c r="H51" i="11"/>
  <c r="H40" i="11"/>
  <c r="F67" i="11"/>
  <c r="H47" i="11"/>
  <c r="H42" i="11"/>
  <c r="H60" i="11"/>
  <c r="H56" i="11"/>
  <c r="H41" i="11"/>
  <c r="H50" i="11"/>
  <c r="F89" i="11" l="1"/>
  <c r="H54" i="11"/>
  <c r="H58" i="11"/>
  <c r="H37" i="11"/>
  <c r="H38" i="11"/>
  <c r="H66" i="11"/>
  <c r="F42" i="11"/>
  <c r="H45" i="11"/>
  <c r="F62" i="11"/>
  <c r="F56" i="11"/>
  <c r="H57" i="11"/>
  <c r="F106" i="11"/>
  <c r="F116" i="11"/>
  <c r="F30" i="11"/>
  <c r="F43" i="11"/>
  <c r="F53" i="11"/>
  <c r="F46" i="11"/>
  <c r="F41" i="11"/>
  <c r="H48" i="11"/>
  <c r="F66" i="11"/>
  <c r="F58" i="11"/>
  <c r="F26" i="11"/>
  <c r="F32" i="11"/>
  <c r="F61" i="11"/>
  <c r="F65" i="11"/>
  <c r="F55" i="11"/>
  <c r="F60" i="11"/>
  <c r="F45" i="11"/>
  <c r="F37" i="11"/>
  <c r="F44" i="11"/>
  <c r="F40" i="11"/>
  <c r="F28" i="11"/>
  <c r="F57" i="11"/>
  <c r="F51" i="11"/>
  <c r="F50" i="11"/>
  <c r="F49" i="11"/>
  <c r="F64" i="11"/>
  <c r="F38" i="11"/>
  <c r="F95" i="11"/>
  <c r="F69" i="11"/>
  <c r="F68" i="11"/>
  <c r="H39" i="11"/>
  <c r="H53" i="11"/>
  <c r="F33" i="11"/>
  <c r="F25" i="11"/>
  <c r="F83" i="11"/>
  <c r="H25" i="11"/>
  <c r="H26" i="11"/>
  <c r="F24" i="11"/>
  <c r="H24" i="11"/>
  <c r="F84" i="11"/>
  <c r="F86" i="11"/>
  <c r="F77" i="11"/>
  <c r="H43" i="11"/>
  <c r="F47" i="11"/>
  <c r="F63" i="11"/>
  <c r="H59" i="11"/>
  <c r="F59" i="11"/>
  <c r="H55" i="11"/>
  <c r="F39" i="11"/>
  <c r="H52" i="11"/>
  <c r="F36" i="11" l="1"/>
  <c r="F23" i="11"/>
  <c r="H23" i="11"/>
  <c r="H74" i="11"/>
  <c r="F73" i="11"/>
  <c r="H21" i="11" l="1"/>
  <c r="I20" i="11"/>
  <c r="F31" i="11"/>
  <c r="H31" i="11"/>
  <c r="H32" i="11"/>
</calcChain>
</file>

<file path=xl/sharedStrings.xml><?xml version="1.0" encoding="utf-8"?>
<sst xmlns="http://schemas.openxmlformats.org/spreadsheetml/2006/main" count="337" uniqueCount="235">
  <si>
    <t>к приказу Федеральной службы по тарифам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</si>
  <si>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</si>
  <si>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</si>
  <si>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</si>
  <si>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</si>
  <si>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</si>
  <si>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</si>
  <si>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</si>
  <si>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от 24 октября 2014 г. № 1831-э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</si>
  <si>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</si>
  <si>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</si>
  <si>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ИНН:</t>
  </si>
  <si>
    <t>КПП:</t>
  </si>
  <si>
    <t>I</t>
  </si>
  <si>
    <t>Структура затрат</t>
  </si>
  <si>
    <t>1</t>
  </si>
  <si>
    <t>1.1</t>
  </si>
  <si>
    <t>1.1.1</t>
  </si>
  <si>
    <t>1.1.1.1</t>
  </si>
  <si>
    <t>1.1.1.2</t>
  </si>
  <si>
    <t>1.1.1.3</t>
  </si>
  <si>
    <t>1.1.1.3.1</t>
  </si>
  <si>
    <t>1.1.2</t>
  </si>
  <si>
    <t>1.1.2.1</t>
  </si>
  <si>
    <t>1.1.3</t>
  </si>
  <si>
    <t>1.2</t>
  </si>
  <si>
    <t>1.2.1</t>
  </si>
  <si>
    <t>1.2.2</t>
  </si>
  <si>
    <t>Плата за аренду имущества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</si>
  <si>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</si>
  <si>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</si>
  <si>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</si>
  <si>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t>1.4</t>
  </si>
  <si>
    <t>1.4.1</t>
  </si>
  <si>
    <t>1.5</t>
  </si>
  <si>
    <t>II</t>
  </si>
  <si>
    <t>МВт·ч</t>
  </si>
  <si>
    <t>III</t>
  </si>
  <si>
    <t>IV</t>
  </si>
  <si>
    <t>Х</t>
  </si>
  <si>
    <t>%</t>
  </si>
  <si>
    <t>ед.</t>
  </si>
  <si>
    <t>2</t>
  </si>
  <si>
    <t>Трансформаторная мощность подстанций, всего</t>
  </si>
  <si>
    <t>шт.</t>
  </si>
  <si>
    <t>3</t>
  </si>
  <si>
    <t>4</t>
  </si>
  <si>
    <t>у. е.</t>
  </si>
  <si>
    <t>в том числе количество условных единиц по</t>
  </si>
  <si>
    <t>Количество условных единиц по подстанциям,</t>
  </si>
  <si>
    <t>км</t>
  </si>
  <si>
    <t>5</t>
  </si>
  <si>
    <t>6</t>
  </si>
  <si>
    <t>Доля кабельных линий электропередач</t>
  </si>
  <si>
    <t>Ввод в эксплуатацию новых объектов электро-</t>
  </si>
  <si>
    <t>сетевого комплекса на конец года</t>
  </si>
  <si>
    <t>7</t>
  </si>
  <si>
    <t>7.1</t>
  </si>
  <si>
    <t>в том числе за счет платы за технологическое</t>
  </si>
  <si>
    <t>присоединение</t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</si>
  <si>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</si>
  <si>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</si>
  <si>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на содержание</t>
  </si>
  <si>
    <t>на ремонт</t>
  </si>
  <si>
    <t>1.1.4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</si>
  <si>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</si>
  <si>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осуществляется методом экономически</t>
  </si>
  <si>
    <t>Наименование организации</t>
  </si>
  <si>
    <t>Себестоимость, всего</t>
  </si>
  <si>
    <t>1.1.4.1</t>
  </si>
  <si>
    <t>1.1.4.2</t>
  </si>
  <si>
    <t>Амортизационные отчисления</t>
  </si>
  <si>
    <t>Прочие расходы</t>
  </si>
  <si>
    <t>1.1.4.3</t>
  </si>
  <si>
    <t>1.1.4.4</t>
  </si>
  <si>
    <r>
      <t>прочие расходы (с расшифровкой)</t>
    </r>
    <r>
      <rPr>
        <vertAlign val="superscript"/>
        <sz val="10"/>
        <rFont val="Times New Roman"/>
        <family val="1"/>
        <charset val="204"/>
      </rPr>
      <t>4</t>
    </r>
  </si>
  <si>
    <t>1.1.4.5</t>
  </si>
  <si>
    <t>Прибыль до налогообложения</t>
  </si>
  <si>
    <t>Налог на прибыль</t>
  </si>
  <si>
    <t>Чистая прибыль, всего</t>
  </si>
  <si>
    <t>1.2.2.1</t>
  </si>
  <si>
    <t>1.2.2.2</t>
  </si>
  <si>
    <t>1.2.2.3</t>
  </si>
  <si>
    <t>1.4.1.1</t>
  </si>
  <si>
    <t>в том числе дивиденды по акциям</t>
  </si>
  <si>
    <t>всего, в том числе:</t>
  </si>
  <si>
    <t>в том числе Количество условных единиц</t>
  </si>
  <si>
    <t>Длина линий электропередач, всего, в том числе: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</si>
  <si>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  </r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</si>
  <si>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1178, за исключением подпунктов 1.1.4.1—1.1.4.4.</t>
    </r>
  </si>
  <si>
    <t>Приложение 3</t>
  </si>
  <si>
    <t>1.2.2.4</t>
  </si>
  <si>
    <t>МВа</t>
  </si>
  <si>
    <t>обеспечение нормальных условий труда и ТБ</t>
  </si>
  <si>
    <t>расходы на командировки</t>
  </si>
  <si>
    <t>расходы на обучение</t>
  </si>
  <si>
    <t>расходы на страхование</t>
  </si>
  <si>
    <t>расходы на информационное обслуживание, консультационные и юридические услуги</t>
  </si>
  <si>
    <t>аудиторские проверки</t>
  </si>
  <si>
    <t>коммунальные платежи:</t>
  </si>
  <si>
    <t>оплата больничных</t>
  </si>
  <si>
    <t>подписка, тех.литература</t>
  </si>
  <si>
    <t>госпошлина</t>
  </si>
  <si>
    <t>сопровождение программного обеспечения</t>
  </si>
  <si>
    <t>услуги банка</t>
  </si>
  <si>
    <t>услуги охраны</t>
  </si>
  <si>
    <t>утилизация отходов (лампы, аккумуляторы, шины)</t>
  </si>
  <si>
    <t>переплет документов, архивная обработка документов</t>
  </si>
  <si>
    <t>расходы на электроэнергию на собственные нужды</t>
  </si>
  <si>
    <t>1.1.4.5.1</t>
  </si>
  <si>
    <t>1.1.4.5.2</t>
  </si>
  <si>
    <t>1.1.4.5.3</t>
  </si>
  <si>
    <t>1.1.4.5.4</t>
  </si>
  <si>
    <t>1.1.4.5.5</t>
  </si>
  <si>
    <t>1.1.4.5.6</t>
  </si>
  <si>
    <t>1.1.4.5.7</t>
  </si>
  <si>
    <t>1.1.4.5.8</t>
  </si>
  <si>
    <t>1.1.4.5.9</t>
  </si>
  <si>
    <t>1.1.4.5.10</t>
  </si>
  <si>
    <t>1.1.4.5.11</t>
  </si>
  <si>
    <t>1.1.4.5.12</t>
  </si>
  <si>
    <t>1.1.4.5.13</t>
  </si>
  <si>
    <t>1.1.4.5.14</t>
  </si>
  <si>
    <t>1.1.4.5.15</t>
  </si>
  <si>
    <t>1.1.4.5.16</t>
  </si>
  <si>
    <t>1.1.4.5.17</t>
  </si>
  <si>
    <t>1.1.4.5.18</t>
  </si>
  <si>
    <t>1.1.4.5.19</t>
  </si>
  <si>
    <t>1.1.4.5.20</t>
  </si>
  <si>
    <t>1.1.4.5.21</t>
  </si>
  <si>
    <t>1.1.4.5.23</t>
  </si>
  <si>
    <t>1.1.4.5.24</t>
  </si>
  <si>
    <t>1.1.4.5.25</t>
  </si>
  <si>
    <t>1.1.4.5.26</t>
  </si>
  <si>
    <t>1.1.4.5.27</t>
  </si>
  <si>
    <t>1.1.4.5.29</t>
  </si>
  <si>
    <t>1.1.4.5.30</t>
  </si>
  <si>
    <t>1.1.4.5.31</t>
  </si>
  <si>
    <t>1.1.4.5.34</t>
  </si>
  <si>
    <t>услуги по технической защите информации (создание АС класс 1 с КСЗИ 3 категории)</t>
  </si>
  <si>
    <t xml:space="preserve">по подстанциям на уровне напряжения 20-1 кВ </t>
  </si>
  <si>
    <t xml:space="preserve">по подстанциям на уровне напряжения 35 кВ </t>
  </si>
  <si>
    <t>4.1</t>
  </si>
  <si>
    <t>4.2</t>
  </si>
  <si>
    <t>4.3</t>
  </si>
  <si>
    <t>3.1</t>
  </si>
  <si>
    <t>2.1</t>
  </si>
  <si>
    <t>2.2</t>
  </si>
  <si>
    <t>2.3</t>
  </si>
  <si>
    <t>5.1</t>
  </si>
  <si>
    <t>5.2</t>
  </si>
  <si>
    <t>5.3</t>
  </si>
  <si>
    <t>денежные выплаты социального характера</t>
  </si>
  <si>
    <t>1.1.4.5.28</t>
  </si>
  <si>
    <t>1.1.4.5.32</t>
  </si>
  <si>
    <t>1.1.4.5.33</t>
  </si>
  <si>
    <t>инвентаризация земли</t>
  </si>
  <si>
    <t>расходы на оформление и согласование документов в государственных органах</t>
  </si>
  <si>
    <t>прочие расходы по охране окружающей среды</t>
  </si>
  <si>
    <t>публикация в СМИ</t>
  </si>
  <si>
    <t>переоценка основных средств, оценка основных средств</t>
  </si>
  <si>
    <t>в том числе на сырье, материалы, запасные части, инструмент, топливо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</si>
  <si>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</si>
  <si>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Фонд оплаты труда и отчисления на социальные нужды, всего</t>
  </si>
  <si>
    <t>Расходы на обслуживание операционных заемных средств</t>
  </si>
  <si>
    <t>в том числе прибыль на капитальные вложения (инвестиции)</t>
  </si>
  <si>
    <t>в том числе прибыль на возврат инвестиционных кредитов</t>
  </si>
  <si>
    <t>Расходы на оплату технологического присоединения к сетям смежной сетевой организации</t>
  </si>
  <si>
    <t>Недополученный по независящим причинам доход (+) / избыток средств, полученный в предыдущем периоде регулирования (–)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</si>
  <si>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</si>
  <si>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«Количество льготных технологических присоединений»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</si>
  <si>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</si>
  <si>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1.1.1.2+пункт 1.1.2.1+пункт 1.1.3.1)</t>
  </si>
  <si>
    <t>Необходимая валовая выручка на оплату технологического расхода (потерь) электроэнергии</t>
  </si>
  <si>
    <t>Справочно: Объем технологических потерь</t>
  </si>
  <si>
    <t xml:space="preserve">Справочно: Цена покупки электрической энергии сетевой организацией в целях компенсации технологического расхода электрической энергии 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</si>
  <si>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</si>
  <si>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</si>
  <si>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Налоги, пошлины и сборы</t>
  </si>
  <si>
    <t>Расходы на возврат и обслуживание заемных средств, направляемых на финансирование капитальных вложений</t>
  </si>
  <si>
    <t>Примечание</t>
  </si>
  <si>
    <t>расходы на услуги связи</t>
  </si>
  <si>
    <t>разработка и согласование разрешительной документации и работ по обращению с отходами</t>
  </si>
  <si>
    <t>разработка и согласование разрешительной документации и работ в сфере водопользования и по охране атмосферного воздуха</t>
  </si>
  <si>
    <t>обслуживание охранной, пожарной сигнализации</t>
  </si>
  <si>
    <t>плата за негативное воздействие на окружающую среду</t>
  </si>
  <si>
    <t>почтово-телеграфные расходы</t>
  </si>
  <si>
    <t>услуги по тех.освидетельствованию ВЛ</t>
  </si>
  <si>
    <t>членские взносы в СРО,Совет рынка</t>
  </si>
  <si>
    <t>1.1.4.5.22</t>
  </si>
  <si>
    <t xml:space="preserve">обоснованных расходов (затрат)  </t>
  </si>
  <si>
    <t>330 кВ</t>
  </si>
  <si>
    <t>220 кВ</t>
  </si>
  <si>
    <t>110 кВ</t>
  </si>
  <si>
    <t>2.4</t>
  </si>
  <si>
    <t>35 кВ</t>
  </si>
  <si>
    <t>2.5</t>
  </si>
  <si>
    <t>6-10 кВ</t>
  </si>
  <si>
    <t>по линиям электропередач свыше  110 кВ</t>
  </si>
  <si>
    <t>3.2</t>
  </si>
  <si>
    <t xml:space="preserve">по линиям электропередач 110 кВ </t>
  </si>
  <si>
    <t>3.3</t>
  </si>
  <si>
    <t xml:space="preserve">по линиям электропередач 35 кВ </t>
  </si>
  <si>
    <t>3.4</t>
  </si>
  <si>
    <t xml:space="preserve">по линиям электропередач 20-1 кВ </t>
  </si>
  <si>
    <t>линиям электропередач на i уровне напряжения</t>
  </si>
  <si>
    <t>3.5</t>
  </si>
  <si>
    <t xml:space="preserve">по линиям электропередач 0.4 и ниже кВ </t>
  </si>
  <si>
    <t xml:space="preserve">по подстанциям на уровне напряжения свыше  110 кВ </t>
  </si>
  <si>
    <t xml:space="preserve">по подстанциям на уровне напряжения 110 кВ </t>
  </si>
  <si>
    <t>по подстанциям на i уровне напряжения</t>
  </si>
  <si>
    <t>4.4</t>
  </si>
  <si>
    <t>5.4</t>
  </si>
  <si>
    <t>5.5</t>
  </si>
  <si>
    <t>5.6</t>
  </si>
  <si>
    <t>0.4 кВ</t>
  </si>
  <si>
    <t>Количество условных единиц по линиям электропередач, всего, в том числе:</t>
  </si>
  <si>
    <t>норматив технологического расхода (потерь) электрической энергии, установленный Минэнерго России5</t>
  </si>
  <si>
    <t xml:space="preserve">Временно исполняющий обязанности генеральный директор ГУП РК "Крымэнерго"                                                                                                                                                      </t>
  </si>
  <si>
    <t>Лойко Максим Александрович</t>
  </si>
  <si>
    <t>услуги по тех осмотру ТС, перерегистрация автотранспорта</t>
  </si>
  <si>
    <t>в том числе прочие расходы из прибыли (выплаты соц характера)</t>
  </si>
  <si>
    <t>Акционерное общество "Крымэнерго"</t>
  </si>
  <si>
    <t>прочие подконтрольные</t>
  </si>
  <si>
    <t>2019 год</t>
  </si>
  <si>
    <t>20-1 кВ</t>
  </si>
  <si>
    <t>Разработка обоснования, технолог.аудит</t>
  </si>
  <si>
    <t xml:space="preserve">на оказание услуг по передаче электрической энергии </t>
  </si>
  <si>
    <t>6621014889</t>
  </si>
  <si>
    <t>910201001</t>
  </si>
  <si>
    <t>Путем проведения тендерных закупок, согласно действующего законодательства</t>
  </si>
  <si>
    <t>Согласно заключенных договоров</t>
  </si>
  <si>
    <t>Согласно заключеннных подрядных договоров</t>
  </si>
  <si>
    <t>Обслуживание оборудования осуществлялось по подрядным договорам</t>
  </si>
  <si>
    <t>За счет фактической численности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</si>
</sst>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center"/>
    </xf>
    <xf numFmtId="4" fontId="6" fillId="0" borderId="0" xfId="0" applyNumberFormat="1" applyFont="1" applyAlignment="1"/>
    <xf numFmtId="0" fontId="6" fillId="0" borderId="0" xfId="0" applyFont="1" applyAlignment="1">
      <alignment wrapText="1"/>
    </xf>
    <xf numFmtId="0" fontId="10" fillId="0" borderId="0" xfId="0" applyFont="1" applyFill="1"/>
    <xf numFmtId="49" fontId="6" fillId="0" borderId="3" xfId="0" applyNumberFormat="1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/>
    <xf numFmtId="0" fontId="6" fillId="0" borderId="4" xfId="0" applyFont="1" applyBorder="1" applyAlignment="1"/>
    <xf numFmtId="2" fontId="6" fillId="0" borderId="4" xfId="0" applyNumberFormat="1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10" fillId="0" borderId="8" xfId="0" applyFont="1" applyBorder="1" applyAlignment="1"/>
    <xf numFmtId="0" fontId="10" fillId="0" borderId="5" xfId="0" applyFont="1" applyBorder="1" applyAlignment="1"/>
    <xf numFmtId="0" fontId="6" fillId="0" borderId="8" xfId="0" applyFont="1" applyBorder="1" applyAlignment="1"/>
    <xf numFmtId="0" fontId="6" fillId="0" borderId="8" xfId="0" applyFont="1" applyBorder="1" applyAlignment="1">
      <alignment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wrapText="1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3" fontId="10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center" vertical="center"/>
    </xf>
    <xf numFmtId="10" fontId="6" fillId="0" borderId="0" xfId="0" applyNumberFormat="1" applyFont="1" applyAlignment="1"/>
    <xf numFmtId="49" fontId="6" fillId="0" borderId="14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0" borderId="11" xfId="0" applyFont="1" applyFill="1" applyBorder="1" applyAlignment="1"/>
    <xf numFmtId="0" fontId="10" fillId="0" borderId="1" xfId="0" applyFont="1" applyFill="1" applyBorder="1" applyAlignment="1"/>
    <xf numFmtId="0" fontId="10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10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/>
    <xf numFmtId="10" fontId="6" fillId="2" borderId="0" xfId="0" applyNumberFormat="1" applyFont="1" applyFill="1" applyAlignment="1"/>
    <xf numFmtId="49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/>
    <xf numFmtId="3" fontId="10" fillId="0" borderId="1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3" fontId="6" fillId="0" borderId="0" xfId="0" applyNumberFormat="1" applyFont="1" applyAlignment="1"/>
    <xf numFmtId="0" fontId="5" fillId="0" borderId="0" xfId="0" applyFont="1" applyBorder="1" applyAlignment="1"/>
    <xf numFmtId="3" fontId="10" fillId="0" borderId="7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/>
    </xf>
    <xf numFmtId="9" fontId="6" fillId="0" borderId="3" xfId="0" applyNumberFormat="1" applyFont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9" fontId="6" fillId="2" borderId="3" xfId="0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wrapText="1"/>
    </xf>
    <xf numFmtId="1" fontId="6" fillId="2" borderId="1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/>
    <xf numFmtId="3" fontId="10" fillId="2" borderId="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/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49" fontId="6" fillId="2" borderId="8" xfId="0" applyNumberFormat="1" applyFont="1" applyFill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49" fontId="6" fillId="0" borderId="8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IP143"/>
  <sheetViews>
    <sheetView tabSelected="1" view="pageBreakPreview" zoomScaleNormal="100" zoomScaleSheetLayoutView="100" workbookViewId="0">
      <selection activeCell="D26" sqref="D26"/>
    </sheetView>
  </sheetViews>
  <sheetFormatPr defaultColWidth="1.42578125" defaultRowHeight="15" x14ac:dyDescent="0.2"/>
  <cols>
    <col min="1" max="1" width="8.5703125" style="1" customWidth="1"/>
    <col min="2" max="2" width="39.28515625" style="1" customWidth="1"/>
    <col min="3" max="3" width="10.42578125" style="1" customWidth="1"/>
    <col min="4" max="4" width="13.42578125" style="1" customWidth="1"/>
    <col min="5" max="5" width="16.28515625" style="1" customWidth="1"/>
    <col min="6" max="6" width="0.28515625" style="1" hidden="1" customWidth="1"/>
    <col min="7" max="7" width="62.42578125" style="1" customWidth="1"/>
    <col min="8" max="8" width="30.85546875" style="1" hidden="1" customWidth="1"/>
    <col min="9" max="9" width="11.5703125" style="1" hidden="1" customWidth="1"/>
    <col min="10" max="10" width="7.28515625" style="1" customWidth="1"/>
    <col min="11" max="11" width="10.42578125" style="1" customWidth="1"/>
    <col min="12" max="12" width="16.140625" style="1" customWidth="1"/>
    <col min="13" max="13" width="7.28515625" style="1" customWidth="1"/>
    <col min="14" max="16384" width="1.42578125" style="1"/>
  </cols>
  <sheetData>
    <row r="1" spans="1:12" s="3" customFormat="1" ht="11.25" x14ac:dyDescent="0.2">
      <c r="G1" s="2" t="s">
        <v>90</v>
      </c>
    </row>
    <row r="2" spans="1:12" s="3" customFormat="1" ht="11.25" x14ac:dyDescent="0.2">
      <c r="G2" s="2" t="s">
        <v>0</v>
      </c>
    </row>
    <row r="3" spans="1:12" s="3" customFormat="1" ht="11.25" x14ac:dyDescent="0.2">
      <c r="G3" s="2" t="s">
        <v>8</v>
      </c>
    </row>
    <row r="4" spans="1:12" s="5" customFormat="1" ht="15.75" x14ac:dyDescent="0.2"/>
    <row r="5" spans="1:12" s="5" customFormat="1" ht="15.75" x14ac:dyDescent="0.2"/>
    <row r="6" spans="1:12" s="4" customFormat="1" ht="18.75" x14ac:dyDescent="0.2">
      <c r="A6" s="134" t="s">
        <v>9</v>
      </c>
      <c r="B6" s="134"/>
      <c r="C6" s="134"/>
      <c r="D6" s="134"/>
      <c r="E6" s="134"/>
      <c r="F6" s="134"/>
      <c r="G6" s="134"/>
    </row>
    <row r="7" spans="1:12" s="4" customFormat="1" ht="18.75" x14ac:dyDescent="0.2">
      <c r="A7" s="134" t="s">
        <v>227</v>
      </c>
      <c r="B7" s="134"/>
      <c r="C7" s="134"/>
      <c r="D7" s="134"/>
      <c r="E7" s="134"/>
      <c r="F7" s="134"/>
      <c r="G7" s="134"/>
    </row>
    <row r="8" spans="1:12" s="4" customFormat="1" ht="18.75" x14ac:dyDescent="0.2">
      <c r="A8" s="134" t="s">
        <v>10</v>
      </c>
      <c r="B8" s="134"/>
      <c r="C8" s="134"/>
      <c r="D8" s="134"/>
      <c r="E8" s="134"/>
      <c r="F8" s="134"/>
      <c r="G8" s="134"/>
    </row>
    <row r="9" spans="1:12" s="4" customFormat="1" ht="18.75" x14ac:dyDescent="0.2">
      <c r="A9" s="134" t="s">
        <v>66</v>
      </c>
      <c r="B9" s="134"/>
      <c r="C9" s="134"/>
      <c r="D9" s="134"/>
      <c r="E9" s="134"/>
      <c r="F9" s="134"/>
      <c r="G9" s="134"/>
    </row>
    <row r="10" spans="1:12" s="4" customFormat="1" ht="18.75" x14ac:dyDescent="0.2">
      <c r="A10" s="134" t="s">
        <v>190</v>
      </c>
      <c r="B10" s="134"/>
      <c r="C10" s="134"/>
      <c r="D10" s="134"/>
      <c r="E10" s="134"/>
      <c r="F10" s="134"/>
      <c r="G10" s="134"/>
    </row>
    <row r="11" spans="1:12" s="5" customFormat="1" ht="15.75" x14ac:dyDescent="0.2"/>
    <row r="12" spans="1:12" s="5" customFormat="1" ht="15.75" x14ac:dyDescent="0.2"/>
    <row r="13" spans="1:12" s="6" customFormat="1" ht="15.75" x14ac:dyDescent="0.25">
      <c r="A13" s="7" t="s">
        <v>67</v>
      </c>
      <c r="B13" s="115" t="s">
        <v>222</v>
      </c>
      <c r="C13" s="115"/>
      <c r="D13" s="115"/>
      <c r="E13" s="19"/>
      <c r="F13" s="91"/>
    </row>
    <row r="14" spans="1:12" s="6" customFormat="1" ht="15.75" x14ac:dyDescent="0.25">
      <c r="A14" s="7" t="s">
        <v>11</v>
      </c>
      <c r="B14" s="138" t="s">
        <v>228</v>
      </c>
      <c r="C14" s="138"/>
      <c r="D14" s="138"/>
    </row>
    <row r="15" spans="1:12" s="6" customFormat="1" ht="15.75" x14ac:dyDescent="0.25">
      <c r="A15" s="7" t="s">
        <v>12</v>
      </c>
      <c r="B15" s="138" t="s">
        <v>229</v>
      </c>
      <c r="C15" s="138"/>
      <c r="D15" s="138"/>
    </row>
    <row r="16" spans="1:12" s="5" customFormat="1" ht="15.75" x14ac:dyDescent="0.2">
      <c r="D16" s="78"/>
      <c r="E16" s="78"/>
      <c r="F16" s="78"/>
      <c r="K16" s="78"/>
      <c r="L16" s="78"/>
    </row>
    <row r="17" spans="1:250" s="8" customFormat="1" ht="12.75" x14ac:dyDescent="0.2">
      <c r="A17" s="26" t="s">
        <v>1</v>
      </c>
      <c r="B17" s="26" t="s">
        <v>2</v>
      </c>
      <c r="C17" s="23" t="s">
        <v>3</v>
      </c>
      <c r="D17" s="137" t="s">
        <v>224</v>
      </c>
      <c r="E17" s="137"/>
      <c r="F17" s="27"/>
      <c r="G17" s="27" t="s">
        <v>180</v>
      </c>
    </row>
    <row r="18" spans="1:250" s="8" customFormat="1" ht="12.75" customHeight="1" x14ac:dyDescent="0.2">
      <c r="A18" s="32"/>
      <c r="B18" s="32"/>
      <c r="C18" s="24"/>
      <c r="D18" s="15" t="s">
        <v>30</v>
      </c>
      <c r="E18" s="15" t="s">
        <v>31</v>
      </c>
      <c r="F18" s="33"/>
      <c r="G18" s="33"/>
    </row>
    <row r="19" spans="1:250" s="8" customFormat="1" ht="15" customHeight="1" x14ac:dyDescent="0.2">
      <c r="A19" s="34" t="s">
        <v>13</v>
      </c>
      <c r="B19" s="30" t="s">
        <v>14</v>
      </c>
      <c r="C19" s="28" t="s">
        <v>39</v>
      </c>
      <c r="D19" s="15" t="s">
        <v>39</v>
      </c>
      <c r="E19" s="15" t="s">
        <v>39</v>
      </c>
      <c r="F19" s="45"/>
      <c r="G19" s="45" t="s">
        <v>39</v>
      </c>
    </row>
    <row r="20" spans="1:250" s="8" customFormat="1" ht="12.75" x14ac:dyDescent="0.2">
      <c r="A20" s="125" t="s">
        <v>15</v>
      </c>
      <c r="B20" s="35" t="s">
        <v>5</v>
      </c>
      <c r="C20" s="129" t="s">
        <v>4</v>
      </c>
      <c r="D20" s="128">
        <v>44544.53</v>
      </c>
      <c r="E20" s="128">
        <v>31425.603330000002</v>
      </c>
      <c r="F20" s="92"/>
      <c r="G20" s="135"/>
      <c r="H20" s="10">
        <v>1872485.08</v>
      </c>
      <c r="I20" s="10">
        <f>H20-D20-D84</f>
        <v>1810250.52</v>
      </c>
    </row>
    <row r="21" spans="1:250" s="8" customFormat="1" ht="12.75" x14ac:dyDescent="0.2">
      <c r="A21" s="126"/>
      <c r="B21" s="36" t="s">
        <v>62</v>
      </c>
      <c r="C21" s="130"/>
      <c r="D21" s="128"/>
      <c r="E21" s="128"/>
      <c r="F21" s="93"/>
      <c r="G21" s="136"/>
      <c r="H21" s="11">
        <f>E20/D20*100-100</f>
        <v>-29.451262972131474</v>
      </c>
    </row>
    <row r="22" spans="1:250" s="8" customFormat="1" ht="15" customHeight="1" x14ac:dyDescent="0.2">
      <c r="A22" s="85" t="s">
        <v>16</v>
      </c>
      <c r="B22" s="86" t="s">
        <v>68</v>
      </c>
      <c r="C22" s="89" t="s">
        <v>4</v>
      </c>
      <c r="D22" s="87">
        <v>44544.53</v>
      </c>
      <c r="E22" s="87">
        <v>31425.603330000002</v>
      </c>
      <c r="F22" s="94"/>
      <c r="G22" s="42"/>
      <c r="H22" s="11"/>
    </row>
    <row r="23" spans="1:250" s="8" customFormat="1" ht="15" customHeight="1" x14ac:dyDescent="0.2">
      <c r="A23" s="34" t="s">
        <v>17</v>
      </c>
      <c r="B23" s="30" t="s">
        <v>6</v>
      </c>
      <c r="C23" s="15" t="s">
        <v>4</v>
      </c>
      <c r="D23" s="25">
        <v>23062.38</v>
      </c>
      <c r="E23" s="25">
        <v>19974.97</v>
      </c>
      <c r="F23" s="95">
        <f>E23/D23</f>
        <v>0.8661278671151893</v>
      </c>
      <c r="G23" s="42"/>
      <c r="H23" s="11">
        <f>E23/D23*100-100</f>
        <v>-13.387213288481064</v>
      </c>
    </row>
    <row r="24" spans="1:250" s="8" customFormat="1" ht="25.5" x14ac:dyDescent="0.2">
      <c r="A24" s="34" t="s">
        <v>18</v>
      </c>
      <c r="B24" s="14" t="s">
        <v>161</v>
      </c>
      <c r="C24" s="15" t="s">
        <v>4</v>
      </c>
      <c r="D24" s="25">
        <v>16.38</v>
      </c>
      <c r="E24" s="25">
        <v>16.34</v>
      </c>
      <c r="F24" s="95">
        <f t="shared" ref="F24:F87" si="0">E24/D24</f>
        <v>0.99755799755799757</v>
      </c>
      <c r="G24" s="109"/>
      <c r="H24" s="11">
        <f>E24/D24*100-100</f>
        <v>-0.24420024420024333</v>
      </c>
    </row>
    <row r="25" spans="1:250" s="8" customFormat="1" ht="18.75" customHeight="1" x14ac:dyDescent="0.2">
      <c r="A25" s="16" t="s">
        <v>19</v>
      </c>
      <c r="B25" s="29" t="s">
        <v>63</v>
      </c>
      <c r="C25" s="28" t="s">
        <v>4</v>
      </c>
      <c r="D25" s="25">
        <v>0</v>
      </c>
      <c r="E25" s="25">
        <v>0</v>
      </c>
      <c r="F25" s="95" t="e">
        <f t="shared" si="0"/>
        <v>#DIV/0!</v>
      </c>
      <c r="G25" s="109"/>
      <c r="H25" s="11" t="e">
        <f>E25/D25*100-100</f>
        <v>#DIV/0!</v>
      </c>
    </row>
    <row r="26" spans="1:250" s="8" customFormat="1" ht="37.5" customHeight="1" x14ac:dyDescent="0.2">
      <c r="A26" s="34" t="s">
        <v>20</v>
      </c>
      <c r="B26" s="14" t="s">
        <v>162</v>
      </c>
      <c r="C26" s="15" t="s">
        <v>4</v>
      </c>
      <c r="D26" s="25">
        <v>23046</v>
      </c>
      <c r="E26" s="25">
        <v>19958.63</v>
      </c>
      <c r="F26" s="95">
        <f t="shared" si="0"/>
        <v>0.86603445283346359</v>
      </c>
      <c r="G26" s="109" t="s">
        <v>232</v>
      </c>
      <c r="H26" s="11">
        <f>E26/D26*100-100</f>
        <v>-13.39655471665364</v>
      </c>
    </row>
    <row r="27" spans="1:250" s="8" customFormat="1" ht="12.75" x14ac:dyDescent="0.2">
      <c r="A27" s="34" t="s">
        <v>21</v>
      </c>
      <c r="B27" s="30" t="s">
        <v>7</v>
      </c>
      <c r="C27" s="28" t="s">
        <v>4</v>
      </c>
      <c r="D27" s="25">
        <v>0</v>
      </c>
      <c r="E27" s="25">
        <v>0</v>
      </c>
      <c r="F27" s="95" t="e">
        <f t="shared" si="0"/>
        <v>#DIV/0!</v>
      </c>
      <c r="G27" s="56"/>
      <c r="H27" s="11"/>
    </row>
    <row r="28" spans="1:250" s="14" customFormat="1" ht="24.75" customHeight="1" x14ac:dyDescent="0.2">
      <c r="A28" s="14" t="s">
        <v>22</v>
      </c>
      <c r="B28" s="14" t="s">
        <v>163</v>
      </c>
      <c r="C28" s="14" t="s">
        <v>4</v>
      </c>
      <c r="D28" s="52">
        <v>13732.74</v>
      </c>
      <c r="E28" s="52">
        <v>6323.53</v>
      </c>
      <c r="F28" s="95">
        <f t="shared" si="0"/>
        <v>0.46047110773232436</v>
      </c>
      <c r="G28" s="106" t="s">
        <v>233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</row>
    <row r="29" spans="1:250" s="8" customFormat="1" ht="15" customHeight="1" x14ac:dyDescent="0.2">
      <c r="A29" s="34" t="s">
        <v>23</v>
      </c>
      <c r="B29" s="30" t="s">
        <v>7</v>
      </c>
      <c r="C29" s="15" t="s">
        <v>4</v>
      </c>
      <c r="D29" s="25">
        <v>0</v>
      </c>
      <c r="E29" s="25">
        <v>0</v>
      </c>
      <c r="F29" s="95" t="e">
        <f t="shared" si="0"/>
        <v>#DIV/0!</v>
      </c>
      <c r="G29" s="56"/>
      <c r="H29" s="11" t="e">
        <f>#REF!/#REF!*100-100</f>
        <v>#REF!</v>
      </c>
    </row>
    <row r="30" spans="1:250" s="8" customFormat="1" ht="12.75" x14ac:dyDescent="0.2">
      <c r="A30" s="34" t="s">
        <v>24</v>
      </c>
      <c r="B30" s="30" t="s">
        <v>71</v>
      </c>
      <c r="C30" s="15" t="s">
        <v>4</v>
      </c>
      <c r="D30" s="25">
        <v>0</v>
      </c>
      <c r="E30" s="25">
        <v>3.74</v>
      </c>
      <c r="F30" s="95" t="e">
        <f t="shared" si="0"/>
        <v>#DIV/0!</v>
      </c>
      <c r="G30" s="106"/>
      <c r="H30" s="11"/>
    </row>
    <row r="31" spans="1:250" s="8" customFormat="1" ht="15" customHeight="1" x14ac:dyDescent="0.2">
      <c r="A31" s="34" t="s">
        <v>64</v>
      </c>
      <c r="B31" s="30" t="s">
        <v>72</v>
      </c>
      <c r="C31" s="15" t="s">
        <v>4</v>
      </c>
      <c r="D31" s="25">
        <v>7749.41</v>
      </c>
      <c r="E31" s="25">
        <v>5123.3633300000001</v>
      </c>
      <c r="F31" s="95">
        <f t="shared" si="0"/>
        <v>0.66112947050162529</v>
      </c>
      <c r="G31" s="107"/>
      <c r="H31" s="11">
        <f>E31/D31*100-100</f>
        <v>-33.887052949837468</v>
      </c>
    </row>
    <row r="32" spans="1:250" s="8" customFormat="1" ht="15" customHeight="1" x14ac:dyDescent="0.2">
      <c r="A32" s="34" t="s">
        <v>69</v>
      </c>
      <c r="B32" s="30" t="s">
        <v>28</v>
      </c>
      <c r="C32" s="15" t="s">
        <v>4</v>
      </c>
      <c r="D32" s="25">
        <v>1181.9000000000001</v>
      </c>
      <c r="E32" s="25">
        <v>269.73</v>
      </c>
      <c r="F32" s="95">
        <f t="shared" si="0"/>
        <v>0.22821727726542007</v>
      </c>
      <c r="G32" s="56" t="s">
        <v>231</v>
      </c>
      <c r="H32" s="11">
        <f>E31/D31*100-100</f>
        <v>-33.887052949837468</v>
      </c>
    </row>
    <row r="33" spans="1:8" s="8" customFormat="1" ht="12.75" x14ac:dyDescent="0.2">
      <c r="A33" s="34" t="s">
        <v>70</v>
      </c>
      <c r="B33" s="30" t="s">
        <v>178</v>
      </c>
      <c r="C33" s="15" t="s">
        <v>4</v>
      </c>
      <c r="D33" s="25">
        <v>0</v>
      </c>
      <c r="E33" s="25">
        <v>0</v>
      </c>
      <c r="F33" s="95" t="e">
        <f t="shared" si="0"/>
        <v>#DIV/0!</v>
      </c>
      <c r="G33" s="106"/>
      <c r="H33" s="11"/>
    </row>
    <row r="34" spans="1:8" s="8" customFormat="1" ht="25.5" x14ac:dyDescent="0.2">
      <c r="A34" s="21" t="s">
        <v>73</v>
      </c>
      <c r="B34" s="14" t="s">
        <v>164</v>
      </c>
      <c r="C34" s="20" t="s">
        <v>4</v>
      </c>
      <c r="D34" s="47">
        <v>0</v>
      </c>
      <c r="E34" s="47">
        <v>0</v>
      </c>
      <c r="F34" s="95" t="e">
        <f t="shared" si="0"/>
        <v>#DIV/0!</v>
      </c>
      <c r="G34" s="50"/>
      <c r="H34" s="11"/>
    </row>
    <row r="35" spans="1:8" s="8" customFormat="1" ht="38.25" x14ac:dyDescent="0.2">
      <c r="A35" s="21" t="s">
        <v>74</v>
      </c>
      <c r="B35" s="14" t="s">
        <v>179</v>
      </c>
      <c r="C35" s="20" t="s">
        <v>4</v>
      </c>
      <c r="D35" s="47">
        <v>0</v>
      </c>
      <c r="E35" s="47">
        <v>0</v>
      </c>
      <c r="F35" s="95" t="e">
        <f t="shared" si="0"/>
        <v>#DIV/0!</v>
      </c>
      <c r="G35" s="50"/>
      <c r="H35" s="11"/>
    </row>
    <row r="36" spans="1:8" s="8" customFormat="1" ht="24" customHeight="1" x14ac:dyDescent="0.2">
      <c r="A36" s="34" t="s">
        <v>76</v>
      </c>
      <c r="B36" s="30" t="s">
        <v>75</v>
      </c>
      <c r="C36" s="15" t="s">
        <v>4</v>
      </c>
      <c r="D36" s="25">
        <v>6567.5099999999993</v>
      </c>
      <c r="E36" s="25">
        <v>4853.6333300000006</v>
      </c>
      <c r="F36" s="95">
        <f t="shared" si="0"/>
        <v>0.73903706732079599</v>
      </c>
      <c r="G36" s="107"/>
      <c r="H36" s="11"/>
    </row>
    <row r="37" spans="1:8" s="8" customFormat="1" ht="21.75" customHeight="1" x14ac:dyDescent="0.2">
      <c r="A37" s="34" t="s">
        <v>109</v>
      </c>
      <c r="B37" s="30" t="s">
        <v>98</v>
      </c>
      <c r="C37" s="15" t="s">
        <v>4</v>
      </c>
      <c r="D37" s="25">
        <v>216.7</v>
      </c>
      <c r="E37" s="25">
        <v>23.33333</v>
      </c>
      <c r="F37" s="95">
        <f t="shared" si="0"/>
        <v>0.10767572681125981</v>
      </c>
      <c r="G37" s="106" t="s">
        <v>230</v>
      </c>
      <c r="H37" s="11">
        <f>E37/D37*100-100</f>
        <v>-89.232427318874016</v>
      </c>
    </row>
    <row r="38" spans="1:8" s="8" customFormat="1" ht="25.5" customHeight="1" x14ac:dyDescent="0.2">
      <c r="A38" s="34" t="s">
        <v>110</v>
      </c>
      <c r="B38" s="30" t="s">
        <v>102</v>
      </c>
      <c r="C38" s="15" t="s">
        <v>4</v>
      </c>
      <c r="D38" s="25">
        <v>0</v>
      </c>
      <c r="E38" s="25">
        <v>7.5</v>
      </c>
      <c r="F38" s="95" t="e">
        <f t="shared" si="0"/>
        <v>#DIV/0!</v>
      </c>
      <c r="G38" s="106"/>
      <c r="H38" s="11" t="e">
        <f>E38/D38*100-100</f>
        <v>#DIV/0!</v>
      </c>
    </row>
    <row r="39" spans="1:8" s="8" customFormat="1" ht="19.5" customHeight="1" x14ac:dyDescent="0.2">
      <c r="A39" s="34" t="s">
        <v>111</v>
      </c>
      <c r="B39" s="30" t="s">
        <v>152</v>
      </c>
      <c r="C39" s="15" t="s">
        <v>4</v>
      </c>
      <c r="D39" s="25">
        <v>0</v>
      </c>
      <c r="E39" s="25">
        <v>0</v>
      </c>
      <c r="F39" s="95" t="e">
        <f t="shared" si="0"/>
        <v>#DIV/0!</v>
      </c>
      <c r="G39" s="106"/>
      <c r="H39" s="11" t="e">
        <f>E39/D39*100-100</f>
        <v>#DIV/0!</v>
      </c>
    </row>
    <row r="40" spans="1:8" s="8" customFormat="1" ht="36" customHeight="1" x14ac:dyDescent="0.2">
      <c r="A40" s="34" t="s">
        <v>112</v>
      </c>
      <c r="B40" s="14" t="s">
        <v>157</v>
      </c>
      <c r="C40" s="15" t="s">
        <v>4</v>
      </c>
      <c r="D40" s="25">
        <v>0</v>
      </c>
      <c r="E40" s="25">
        <v>0</v>
      </c>
      <c r="F40" s="95" t="e">
        <f t="shared" si="0"/>
        <v>#DIV/0!</v>
      </c>
      <c r="G40" s="56"/>
      <c r="H40" s="11" t="e">
        <f>E58/D58*100-100</f>
        <v>#DIV/0!</v>
      </c>
    </row>
    <row r="41" spans="1:8" s="83" customFormat="1" ht="21" customHeight="1" x14ac:dyDescent="0.2">
      <c r="A41" s="96" t="s">
        <v>113</v>
      </c>
      <c r="B41" s="30" t="s">
        <v>226</v>
      </c>
      <c r="C41" s="97" t="s">
        <v>4</v>
      </c>
      <c r="D41" s="98">
        <v>0</v>
      </c>
      <c r="E41" s="98">
        <v>0</v>
      </c>
      <c r="F41" s="99" t="e">
        <f t="shared" si="0"/>
        <v>#DIV/0!</v>
      </c>
      <c r="G41" s="108"/>
      <c r="H41" s="100" t="e">
        <f>E41/D41*100-100</f>
        <v>#DIV/0!</v>
      </c>
    </row>
    <row r="42" spans="1:8" s="8" customFormat="1" ht="24.75" customHeight="1" x14ac:dyDescent="0.2">
      <c r="A42" s="34" t="s">
        <v>114</v>
      </c>
      <c r="B42" s="30" t="s">
        <v>156</v>
      </c>
      <c r="C42" s="15" t="s">
        <v>4</v>
      </c>
      <c r="D42" s="25">
        <v>0</v>
      </c>
      <c r="E42" s="25">
        <v>0</v>
      </c>
      <c r="F42" s="95" t="e">
        <f t="shared" si="0"/>
        <v>#DIV/0!</v>
      </c>
      <c r="G42" s="106"/>
      <c r="H42" s="11" t="e">
        <f>E42/D42*100-100</f>
        <v>#DIV/0!</v>
      </c>
    </row>
    <row r="43" spans="1:8" s="8" customFormat="1" ht="21.75" customHeight="1" x14ac:dyDescent="0.2">
      <c r="A43" s="34" t="s">
        <v>115</v>
      </c>
      <c r="B43" s="30" t="s">
        <v>99</v>
      </c>
      <c r="C43" s="15" t="s">
        <v>4</v>
      </c>
      <c r="D43" s="25">
        <v>11.8</v>
      </c>
      <c r="E43" s="25">
        <v>9.6199999999999992</v>
      </c>
      <c r="F43" s="95">
        <f t="shared" si="0"/>
        <v>0.81525423728813551</v>
      </c>
      <c r="G43" s="106"/>
      <c r="H43" s="11">
        <f>E43/D43*100-100</f>
        <v>-18.47457627118645</v>
      </c>
    </row>
    <row r="44" spans="1:8" s="8" customFormat="1" ht="20.25" customHeight="1" x14ac:dyDescent="0.2">
      <c r="A44" s="34" t="s">
        <v>116</v>
      </c>
      <c r="B44" s="30" t="s">
        <v>223</v>
      </c>
      <c r="C44" s="15" t="s">
        <v>4</v>
      </c>
      <c r="D44" s="25">
        <v>376.32</v>
      </c>
      <c r="E44" s="25">
        <v>970.1</v>
      </c>
      <c r="F44" s="95">
        <f t="shared" si="0"/>
        <v>2.5778592687074831</v>
      </c>
      <c r="G44" s="106"/>
      <c r="H44" s="11">
        <f>E44/D44*100-100</f>
        <v>157.78592687074831</v>
      </c>
    </row>
    <row r="45" spans="1:8" s="8" customFormat="1" ht="16.5" customHeight="1" x14ac:dyDescent="0.2">
      <c r="A45" s="34" t="s">
        <v>117</v>
      </c>
      <c r="B45" s="30" t="s">
        <v>93</v>
      </c>
      <c r="C45" s="15" t="s">
        <v>4</v>
      </c>
      <c r="D45" s="25">
        <v>0</v>
      </c>
      <c r="E45" s="25">
        <v>0</v>
      </c>
      <c r="F45" s="95" t="e">
        <f t="shared" si="0"/>
        <v>#DIV/0!</v>
      </c>
      <c r="G45" s="106"/>
      <c r="H45" s="11" t="e">
        <f>E45/D45*100-100</f>
        <v>#DIV/0!</v>
      </c>
    </row>
    <row r="46" spans="1:8" s="8" customFormat="1" ht="24" customHeight="1" x14ac:dyDescent="0.2">
      <c r="A46" s="34" t="s">
        <v>118</v>
      </c>
      <c r="B46" s="14" t="s">
        <v>184</v>
      </c>
      <c r="C46" s="15" t="s">
        <v>4</v>
      </c>
      <c r="D46" s="25">
        <v>0</v>
      </c>
      <c r="E46" s="25">
        <v>176.71</v>
      </c>
      <c r="F46" s="95" t="e">
        <f t="shared" si="0"/>
        <v>#DIV/0!</v>
      </c>
      <c r="G46" s="106"/>
      <c r="H46" s="11"/>
    </row>
    <row r="47" spans="1:8" s="8" customFormat="1" ht="15" customHeight="1" x14ac:dyDescent="0.2">
      <c r="A47" s="34" t="s">
        <v>119</v>
      </c>
      <c r="B47" s="30" t="s">
        <v>100</v>
      </c>
      <c r="C47" s="15" t="s">
        <v>4</v>
      </c>
      <c r="D47" s="25">
        <v>0</v>
      </c>
      <c r="E47" s="25">
        <v>0</v>
      </c>
      <c r="F47" s="95" t="e">
        <f t="shared" si="0"/>
        <v>#DIV/0!</v>
      </c>
      <c r="G47" s="106"/>
      <c r="H47" s="11" t="e">
        <f>E47/D47*100-100</f>
        <v>#DIV/0!</v>
      </c>
    </row>
    <row r="48" spans="1:8" s="8" customFormat="1" ht="24" customHeight="1" x14ac:dyDescent="0.2">
      <c r="A48" s="34" t="s">
        <v>120</v>
      </c>
      <c r="B48" s="14" t="s">
        <v>160</v>
      </c>
      <c r="C48" s="15" t="s">
        <v>4</v>
      </c>
      <c r="D48" s="25">
        <v>0</v>
      </c>
      <c r="E48" s="25">
        <v>0</v>
      </c>
      <c r="F48" s="95" t="e">
        <f t="shared" si="0"/>
        <v>#DIV/0!</v>
      </c>
      <c r="G48" s="106"/>
      <c r="H48" s="11" t="e">
        <f>E48/D48*100-100</f>
        <v>#DIV/0!</v>
      </c>
    </row>
    <row r="49" spans="1:8" s="8" customFormat="1" ht="26.25" customHeight="1" x14ac:dyDescent="0.2">
      <c r="A49" s="34" t="s">
        <v>121</v>
      </c>
      <c r="B49" s="14" t="s">
        <v>107</v>
      </c>
      <c r="C49" s="15" t="s">
        <v>4</v>
      </c>
      <c r="D49" s="25">
        <v>0</v>
      </c>
      <c r="E49" s="25">
        <v>0</v>
      </c>
      <c r="F49" s="95" t="e">
        <f t="shared" si="0"/>
        <v>#DIV/0!</v>
      </c>
      <c r="G49" s="106"/>
      <c r="H49" s="11"/>
    </row>
    <row r="50" spans="1:8" s="8" customFormat="1" ht="21.75" customHeight="1" x14ac:dyDescent="0.2">
      <c r="A50" s="34" t="s">
        <v>122</v>
      </c>
      <c r="B50" s="14" t="s">
        <v>185</v>
      </c>
      <c r="C50" s="15" t="s">
        <v>4</v>
      </c>
      <c r="D50" s="25">
        <v>0</v>
      </c>
      <c r="E50" s="25">
        <v>0</v>
      </c>
      <c r="F50" s="95" t="e">
        <f t="shared" si="0"/>
        <v>#DIV/0!</v>
      </c>
      <c r="G50" s="106"/>
      <c r="H50" s="11" t="e">
        <f t="shared" ref="H50:H60" si="1">E50/D50*100-100</f>
        <v>#DIV/0!</v>
      </c>
    </row>
    <row r="51" spans="1:8" s="8" customFormat="1" ht="19.5" customHeight="1" x14ac:dyDescent="0.2">
      <c r="A51" s="34" t="s">
        <v>123</v>
      </c>
      <c r="B51" s="30" t="s">
        <v>101</v>
      </c>
      <c r="C51" s="15" t="s">
        <v>4</v>
      </c>
      <c r="D51" s="25">
        <v>0</v>
      </c>
      <c r="E51" s="25">
        <v>0</v>
      </c>
      <c r="F51" s="95" t="e">
        <f t="shared" si="0"/>
        <v>#DIV/0!</v>
      </c>
      <c r="G51" s="106"/>
      <c r="H51" s="11" t="e">
        <f t="shared" si="1"/>
        <v>#DIV/0!</v>
      </c>
    </row>
    <row r="52" spans="1:8" s="8" customFormat="1" ht="16.5" customHeight="1" x14ac:dyDescent="0.2">
      <c r="A52" s="34" t="s">
        <v>124</v>
      </c>
      <c r="B52" s="30" t="s">
        <v>186</v>
      </c>
      <c r="C52" s="15" t="s">
        <v>4</v>
      </c>
      <c r="D52" s="25">
        <v>0</v>
      </c>
      <c r="E52" s="25">
        <v>0</v>
      </c>
      <c r="F52" s="95" t="e">
        <f t="shared" si="0"/>
        <v>#DIV/0!</v>
      </c>
      <c r="G52" s="106"/>
      <c r="H52" s="11" t="e">
        <f t="shared" si="1"/>
        <v>#DIV/0!</v>
      </c>
    </row>
    <row r="53" spans="1:8" s="8" customFormat="1" ht="16.5" customHeight="1" x14ac:dyDescent="0.2">
      <c r="A53" s="34" t="s">
        <v>125</v>
      </c>
      <c r="B53" s="14" t="s">
        <v>158</v>
      </c>
      <c r="C53" s="15" t="s">
        <v>4</v>
      </c>
      <c r="D53" s="25">
        <v>0</v>
      </c>
      <c r="E53" s="25">
        <v>0</v>
      </c>
      <c r="F53" s="95" t="e">
        <f t="shared" si="0"/>
        <v>#DIV/0!</v>
      </c>
      <c r="G53" s="106"/>
      <c r="H53" s="11" t="e">
        <f t="shared" si="1"/>
        <v>#DIV/0!</v>
      </c>
    </row>
    <row r="54" spans="1:8" s="8" customFormat="1" ht="15" customHeight="1" x14ac:dyDescent="0.2">
      <c r="A54" s="34" t="s">
        <v>126</v>
      </c>
      <c r="B54" s="30" t="s">
        <v>159</v>
      </c>
      <c r="C54" s="15" t="s">
        <v>4</v>
      </c>
      <c r="D54" s="25">
        <v>0</v>
      </c>
      <c r="E54" s="25">
        <v>0</v>
      </c>
      <c r="F54" s="95" t="e">
        <f t="shared" si="0"/>
        <v>#DIV/0!</v>
      </c>
      <c r="G54" s="56"/>
      <c r="H54" s="11" t="e">
        <f t="shared" si="1"/>
        <v>#DIV/0!</v>
      </c>
    </row>
    <row r="55" spans="1:8" s="8" customFormat="1" ht="51" x14ac:dyDescent="0.2">
      <c r="A55" s="34" t="s">
        <v>127</v>
      </c>
      <c r="B55" s="31" t="s">
        <v>183</v>
      </c>
      <c r="C55" s="15" t="s">
        <v>4</v>
      </c>
      <c r="D55" s="25">
        <v>0</v>
      </c>
      <c r="E55" s="25">
        <v>0</v>
      </c>
      <c r="F55" s="95" t="e">
        <f t="shared" si="0"/>
        <v>#DIV/0!</v>
      </c>
      <c r="G55" s="106"/>
      <c r="H55" s="11" t="e">
        <f t="shared" si="1"/>
        <v>#DIV/0!</v>
      </c>
    </row>
    <row r="56" spans="1:8" s="8" customFormat="1" ht="26.25" customHeight="1" x14ac:dyDescent="0.2">
      <c r="A56" s="34" t="s">
        <v>128</v>
      </c>
      <c r="B56" s="14" t="s">
        <v>97</v>
      </c>
      <c r="C56" s="15" t="s">
        <v>4</v>
      </c>
      <c r="D56" s="25">
        <v>0</v>
      </c>
      <c r="E56" s="25">
        <v>56.4</v>
      </c>
      <c r="F56" s="95" t="e">
        <f t="shared" si="0"/>
        <v>#DIV/0!</v>
      </c>
      <c r="G56" s="109"/>
      <c r="H56" s="11" t="e">
        <f t="shared" si="1"/>
        <v>#DIV/0!</v>
      </c>
    </row>
    <row r="57" spans="1:8" s="8" customFormat="1" ht="12.75" x14ac:dyDescent="0.2">
      <c r="A57" s="34" t="s">
        <v>129</v>
      </c>
      <c r="B57" s="30" t="s">
        <v>94</v>
      </c>
      <c r="C57" s="15" t="s">
        <v>4</v>
      </c>
      <c r="D57" s="25">
        <v>2559.5500000000002</v>
      </c>
      <c r="E57" s="25">
        <v>1422.78</v>
      </c>
      <c r="F57" s="95">
        <f t="shared" si="0"/>
        <v>0.55587114922544978</v>
      </c>
      <c r="G57" s="106" t="s">
        <v>234</v>
      </c>
      <c r="H57" s="11">
        <f t="shared" si="1"/>
        <v>-44.412885077455023</v>
      </c>
    </row>
    <row r="58" spans="1:8" s="8" customFormat="1" ht="12.75" x14ac:dyDescent="0.2">
      <c r="A58" s="34" t="s">
        <v>189</v>
      </c>
      <c r="B58" s="30" t="s">
        <v>95</v>
      </c>
      <c r="C58" s="15" t="s">
        <v>4</v>
      </c>
      <c r="D58" s="25">
        <v>0</v>
      </c>
      <c r="E58" s="25">
        <v>0</v>
      </c>
      <c r="F58" s="95" t="e">
        <f t="shared" si="0"/>
        <v>#DIV/0!</v>
      </c>
      <c r="G58" s="106"/>
      <c r="H58" s="11" t="e">
        <f t="shared" si="1"/>
        <v>#DIV/0!</v>
      </c>
    </row>
    <row r="59" spans="1:8" s="8" customFormat="1" ht="16.5" customHeight="1" x14ac:dyDescent="0.2">
      <c r="A59" s="34" t="s">
        <v>130</v>
      </c>
      <c r="B59" s="30" t="s">
        <v>181</v>
      </c>
      <c r="C59" s="15" t="s">
        <v>4</v>
      </c>
      <c r="D59" s="25">
        <v>214.2</v>
      </c>
      <c r="E59" s="25">
        <v>6.2</v>
      </c>
      <c r="F59" s="95">
        <f t="shared" si="0"/>
        <v>2.8944911297852476E-2</v>
      </c>
      <c r="G59" s="106"/>
      <c r="H59" s="11">
        <f t="shared" si="1"/>
        <v>-97.105508870214749</v>
      </c>
    </row>
    <row r="60" spans="1:8" s="8" customFormat="1" ht="25.5" customHeight="1" x14ac:dyDescent="0.2">
      <c r="A60" s="34" t="s">
        <v>131</v>
      </c>
      <c r="B60" s="14" t="s">
        <v>182</v>
      </c>
      <c r="C60" s="15" t="s">
        <v>4</v>
      </c>
      <c r="D60" s="25">
        <v>0</v>
      </c>
      <c r="E60" s="25">
        <v>15.42</v>
      </c>
      <c r="F60" s="95" t="e">
        <f t="shared" si="0"/>
        <v>#DIV/0!</v>
      </c>
      <c r="G60" s="56"/>
      <c r="H60" s="11" t="e">
        <f t="shared" si="1"/>
        <v>#DIV/0!</v>
      </c>
    </row>
    <row r="61" spans="1:8" s="8" customFormat="1" ht="12.75" x14ac:dyDescent="0.2">
      <c r="A61" s="34" t="s">
        <v>132</v>
      </c>
      <c r="B61" s="30" t="s">
        <v>96</v>
      </c>
      <c r="C61" s="15" t="s">
        <v>4</v>
      </c>
      <c r="D61" s="25">
        <v>0</v>
      </c>
      <c r="E61" s="25">
        <v>0</v>
      </c>
      <c r="F61" s="95" t="e">
        <f t="shared" si="0"/>
        <v>#DIV/0!</v>
      </c>
      <c r="G61" s="106"/>
      <c r="H61" s="11"/>
    </row>
    <row r="62" spans="1:8" s="8" customFormat="1" ht="15" customHeight="1" x14ac:dyDescent="0.2">
      <c r="A62" s="34" t="s">
        <v>133</v>
      </c>
      <c r="B62" s="30" t="s">
        <v>108</v>
      </c>
      <c r="C62" s="15" t="s">
        <v>4</v>
      </c>
      <c r="D62" s="25">
        <v>0</v>
      </c>
      <c r="E62" s="25">
        <v>0</v>
      </c>
      <c r="F62" s="95" t="e">
        <f t="shared" si="0"/>
        <v>#DIV/0!</v>
      </c>
      <c r="G62" s="56"/>
      <c r="H62" s="11"/>
    </row>
    <row r="63" spans="1:8" s="8" customFormat="1" ht="12.75" x14ac:dyDescent="0.2">
      <c r="A63" s="34" t="s">
        <v>134</v>
      </c>
      <c r="B63" s="30" t="s">
        <v>103</v>
      </c>
      <c r="C63" s="15" t="s">
        <v>4</v>
      </c>
      <c r="D63" s="25">
        <v>0</v>
      </c>
      <c r="E63" s="25">
        <v>12.54</v>
      </c>
      <c r="F63" s="95" t="e">
        <f t="shared" si="0"/>
        <v>#DIV/0!</v>
      </c>
      <c r="G63" s="106"/>
      <c r="H63" s="11"/>
    </row>
    <row r="64" spans="1:8" s="8" customFormat="1" ht="12.75" x14ac:dyDescent="0.2">
      <c r="A64" s="34" t="s">
        <v>153</v>
      </c>
      <c r="B64" s="30" t="s">
        <v>104</v>
      </c>
      <c r="C64" s="15" t="s">
        <v>4</v>
      </c>
      <c r="D64" s="25">
        <v>232.24</v>
      </c>
      <c r="E64" s="25">
        <v>0</v>
      </c>
      <c r="F64" s="95">
        <f t="shared" si="0"/>
        <v>0</v>
      </c>
      <c r="G64" s="106"/>
      <c r="H64" s="11"/>
    </row>
    <row r="65" spans="1:8" s="8" customFormat="1" ht="27.75" customHeight="1" x14ac:dyDescent="0.2">
      <c r="A65" s="34" t="s">
        <v>135</v>
      </c>
      <c r="B65" s="14" t="s">
        <v>220</v>
      </c>
      <c r="C65" s="15" t="s">
        <v>4</v>
      </c>
      <c r="D65" s="25">
        <v>0</v>
      </c>
      <c r="E65" s="25">
        <v>0</v>
      </c>
      <c r="F65" s="95" t="e">
        <f t="shared" si="0"/>
        <v>#DIV/0!</v>
      </c>
      <c r="G65" s="106"/>
      <c r="H65" s="11"/>
    </row>
    <row r="66" spans="1:8" s="8" customFormat="1" ht="18.75" customHeight="1" x14ac:dyDescent="0.2">
      <c r="A66" s="34" t="s">
        <v>136</v>
      </c>
      <c r="B66" s="30" t="s">
        <v>105</v>
      </c>
      <c r="C66" s="15" t="s">
        <v>4</v>
      </c>
      <c r="D66" s="25">
        <v>2956.7</v>
      </c>
      <c r="E66" s="25">
        <v>2153.0300000000002</v>
      </c>
      <c r="F66" s="95">
        <f t="shared" si="0"/>
        <v>0.72818682991172601</v>
      </c>
      <c r="G66" s="56"/>
      <c r="H66" s="11">
        <f>E66/D66*100-100</f>
        <v>-27.181317008827392</v>
      </c>
    </row>
    <row r="67" spans="1:8" s="8" customFormat="1" ht="17.25" customHeight="1" x14ac:dyDescent="0.2">
      <c r="A67" s="34" t="s">
        <v>137</v>
      </c>
      <c r="B67" s="30" t="s">
        <v>187</v>
      </c>
      <c r="C67" s="15" t="s">
        <v>4</v>
      </c>
      <c r="D67" s="25">
        <v>0</v>
      </c>
      <c r="E67" s="25">
        <v>0</v>
      </c>
      <c r="F67" s="95" t="e">
        <f t="shared" si="0"/>
        <v>#DIV/0!</v>
      </c>
      <c r="G67" s="106"/>
      <c r="H67" s="11"/>
    </row>
    <row r="68" spans="1:8" s="8" customFormat="1" ht="17.25" customHeight="1" x14ac:dyDescent="0.2">
      <c r="A68" s="34" t="s">
        <v>154</v>
      </c>
      <c r="B68" s="30" t="s">
        <v>139</v>
      </c>
      <c r="C68" s="15" t="s">
        <v>4</v>
      </c>
      <c r="D68" s="25">
        <v>0</v>
      </c>
      <c r="E68" s="25">
        <v>0</v>
      </c>
      <c r="F68" s="95" t="e">
        <f t="shared" si="0"/>
        <v>#DIV/0!</v>
      </c>
      <c r="G68" s="56"/>
      <c r="H68" s="11"/>
    </row>
    <row r="69" spans="1:8" s="8" customFormat="1" ht="15" customHeight="1" x14ac:dyDescent="0.2">
      <c r="A69" s="34" t="s">
        <v>155</v>
      </c>
      <c r="B69" s="30" t="s">
        <v>106</v>
      </c>
      <c r="C69" s="15" t="s">
        <v>4</v>
      </c>
      <c r="D69" s="25">
        <v>0</v>
      </c>
      <c r="E69" s="25">
        <v>0</v>
      </c>
      <c r="F69" s="95" t="e">
        <f t="shared" si="0"/>
        <v>#DIV/0!</v>
      </c>
      <c r="G69" s="56"/>
      <c r="H69" s="11" t="e">
        <f>#REF!/#REF!*100-100</f>
        <v>#REF!</v>
      </c>
    </row>
    <row r="70" spans="1:8" s="8" customFormat="1" ht="15" customHeight="1" x14ac:dyDescent="0.2">
      <c r="A70" s="34" t="s">
        <v>138</v>
      </c>
      <c r="B70" s="30" t="s">
        <v>188</v>
      </c>
      <c r="C70" s="15" t="s">
        <v>4</v>
      </c>
      <c r="D70" s="25">
        <v>0</v>
      </c>
      <c r="E70" s="25">
        <v>0</v>
      </c>
      <c r="F70" s="95" t="e">
        <f t="shared" si="0"/>
        <v>#DIV/0!</v>
      </c>
      <c r="G70" s="106"/>
      <c r="H70" s="11"/>
    </row>
    <row r="71" spans="1:8" s="8" customFormat="1" ht="15" customHeight="1" x14ac:dyDescent="0.2">
      <c r="A71" s="85" t="s">
        <v>25</v>
      </c>
      <c r="B71" s="86" t="s">
        <v>77</v>
      </c>
      <c r="C71" s="63" t="s">
        <v>4</v>
      </c>
      <c r="D71" s="87">
        <v>0</v>
      </c>
      <c r="E71" s="87">
        <v>0</v>
      </c>
      <c r="F71" s="95" t="e">
        <f t="shared" si="0"/>
        <v>#DIV/0!</v>
      </c>
      <c r="G71" s="88"/>
      <c r="H71" s="11" t="e">
        <f>#REF!/#REF!*100-100</f>
        <v>#REF!</v>
      </c>
    </row>
    <row r="72" spans="1:8" s="8" customFormat="1" ht="15" customHeight="1" x14ac:dyDescent="0.2">
      <c r="A72" s="34" t="s">
        <v>26</v>
      </c>
      <c r="B72" s="30" t="s">
        <v>78</v>
      </c>
      <c r="C72" s="15" t="s">
        <v>4</v>
      </c>
      <c r="D72" s="25">
        <v>0</v>
      </c>
      <c r="E72" s="25">
        <v>0</v>
      </c>
      <c r="F72" s="95" t="e">
        <f t="shared" si="0"/>
        <v>#DIV/0!</v>
      </c>
      <c r="G72" s="42"/>
      <c r="H72" s="11" t="e">
        <f>E71/D71*100-100</f>
        <v>#DIV/0!</v>
      </c>
    </row>
    <row r="73" spans="1:8" s="8" customFormat="1" ht="15" customHeight="1" x14ac:dyDescent="0.2">
      <c r="A73" s="34" t="s">
        <v>27</v>
      </c>
      <c r="B73" s="30" t="s">
        <v>79</v>
      </c>
      <c r="C73" s="15" t="s">
        <v>4</v>
      </c>
      <c r="D73" s="25">
        <v>0</v>
      </c>
      <c r="E73" s="25">
        <v>0</v>
      </c>
      <c r="F73" s="95" t="e">
        <f t="shared" si="0"/>
        <v>#DIV/0!</v>
      </c>
      <c r="G73" s="42"/>
      <c r="H73" s="11" t="e">
        <f>E72/D72*100-100</f>
        <v>#DIV/0!</v>
      </c>
    </row>
    <row r="74" spans="1:8" s="8" customFormat="1" ht="25.5" x14ac:dyDescent="0.2">
      <c r="A74" s="21" t="s">
        <v>80</v>
      </c>
      <c r="B74" s="38" t="s">
        <v>165</v>
      </c>
      <c r="C74" s="20" t="s">
        <v>4</v>
      </c>
      <c r="D74" s="47">
        <v>0</v>
      </c>
      <c r="E74" s="47">
        <v>0</v>
      </c>
      <c r="F74" s="95" t="e">
        <f t="shared" si="0"/>
        <v>#DIV/0!</v>
      </c>
      <c r="G74" s="43"/>
      <c r="H74" s="11" t="e">
        <f>E73/D73*100-100</f>
        <v>#DIV/0!</v>
      </c>
    </row>
    <row r="75" spans="1:8" s="8" customFormat="1" ht="25.5" x14ac:dyDescent="0.2">
      <c r="A75" s="21" t="s">
        <v>81</v>
      </c>
      <c r="B75" s="38" t="s">
        <v>166</v>
      </c>
      <c r="C75" s="20" t="s">
        <v>4</v>
      </c>
      <c r="D75" s="47">
        <v>0</v>
      </c>
      <c r="E75" s="47">
        <v>0</v>
      </c>
      <c r="F75" s="95" t="e">
        <f t="shared" si="0"/>
        <v>#DIV/0!</v>
      </c>
      <c r="G75" s="43"/>
      <c r="H75" s="11" t="e">
        <f>#REF!/#REF!*100-100</f>
        <v>#REF!</v>
      </c>
    </row>
    <row r="76" spans="1:8" s="8" customFormat="1" ht="15" customHeight="1" x14ac:dyDescent="0.2">
      <c r="A76" s="34" t="s">
        <v>82</v>
      </c>
      <c r="B76" s="14" t="s">
        <v>84</v>
      </c>
      <c r="C76" s="15" t="s">
        <v>4</v>
      </c>
      <c r="D76" s="25">
        <v>0</v>
      </c>
      <c r="E76" s="25">
        <v>0</v>
      </c>
      <c r="F76" s="95" t="e">
        <f t="shared" si="0"/>
        <v>#DIV/0!</v>
      </c>
      <c r="G76" s="42"/>
      <c r="H76" s="11" t="e">
        <f>#REF!/#REF!*100-100</f>
        <v>#REF!</v>
      </c>
    </row>
    <row r="77" spans="1:8" s="83" customFormat="1" ht="25.5" x14ac:dyDescent="0.2">
      <c r="A77" s="101" t="s">
        <v>91</v>
      </c>
      <c r="B77" s="102" t="s">
        <v>221</v>
      </c>
      <c r="C77" s="103" t="s">
        <v>4</v>
      </c>
      <c r="D77" s="51">
        <v>0</v>
      </c>
      <c r="E77" s="51">
        <v>0</v>
      </c>
      <c r="F77" s="99" t="e">
        <f t="shared" si="0"/>
        <v>#DIV/0!</v>
      </c>
      <c r="G77" s="104"/>
      <c r="H77" s="100" t="e">
        <f>E76/D76*100-100</f>
        <v>#DIV/0!</v>
      </c>
    </row>
    <row r="78" spans="1:8" s="8" customFormat="1" ht="38.25" x14ac:dyDescent="0.2">
      <c r="A78" s="21" t="s">
        <v>29</v>
      </c>
      <c r="B78" s="38" t="s">
        <v>167</v>
      </c>
      <c r="C78" s="20" t="s">
        <v>4</v>
      </c>
      <c r="D78" s="47">
        <v>0</v>
      </c>
      <c r="E78" s="47">
        <v>0</v>
      </c>
      <c r="F78" s="95" t="e">
        <f t="shared" si="0"/>
        <v>#DIV/0!</v>
      </c>
      <c r="G78" s="43"/>
      <c r="H78" s="11" t="e">
        <f>#REF!/#REF!*100-100</f>
        <v>#REF!</v>
      </c>
    </row>
    <row r="79" spans="1:8" s="8" customFormat="1" ht="38.25" x14ac:dyDescent="0.2">
      <c r="A79" s="39" t="s">
        <v>32</v>
      </c>
      <c r="B79" s="38" t="s">
        <v>168</v>
      </c>
      <c r="C79" s="40" t="s">
        <v>4</v>
      </c>
      <c r="D79" s="47">
        <v>0</v>
      </c>
      <c r="E79" s="47">
        <v>0</v>
      </c>
      <c r="F79" s="95" t="e">
        <f t="shared" si="0"/>
        <v>#DIV/0!</v>
      </c>
      <c r="G79" s="43"/>
      <c r="H79" s="11" t="e">
        <f>#REF!/#REF!*100-100</f>
        <v>#REF!</v>
      </c>
    </row>
    <row r="80" spans="1:8" s="8" customFormat="1" ht="63.75" x14ac:dyDescent="0.2">
      <c r="A80" s="21" t="s">
        <v>33</v>
      </c>
      <c r="B80" s="38" t="s">
        <v>169</v>
      </c>
      <c r="C80" s="20" t="s">
        <v>4</v>
      </c>
      <c r="D80" s="47">
        <v>0</v>
      </c>
      <c r="E80" s="47">
        <v>0</v>
      </c>
      <c r="F80" s="95" t="e">
        <f t="shared" si="0"/>
        <v>#DIV/0!</v>
      </c>
      <c r="G80" s="43"/>
    </row>
    <row r="81" spans="1:18" s="8" customFormat="1" ht="25.5" x14ac:dyDescent="0.2">
      <c r="A81" s="21" t="s">
        <v>83</v>
      </c>
      <c r="B81" s="38" t="s">
        <v>170</v>
      </c>
      <c r="C81" s="20" t="s">
        <v>41</v>
      </c>
      <c r="D81" s="47">
        <v>0</v>
      </c>
      <c r="E81" s="47">
        <v>0</v>
      </c>
      <c r="F81" s="95" t="e">
        <f t="shared" si="0"/>
        <v>#DIV/0!</v>
      </c>
      <c r="G81" s="43"/>
    </row>
    <row r="82" spans="1:18" s="8" customFormat="1" ht="99" customHeight="1" x14ac:dyDescent="0.2">
      <c r="A82" s="21" t="s">
        <v>34</v>
      </c>
      <c r="B82" s="38" t="s">
        <v>171</v>
      </c>
      <c r="C82" s="20" t="s">
        <v>4</v>
      </c>
      <c r="D82" s="47">
        <v>0</v>
      </c>
      <c r="E82" s="47">
        <v>0</v>
      </c>
      <c r="F82" s="95" t="e">
        <f t="shared" si="0"/>
        <v>#DIV/0!</v>
      </c>
      <c r="G82" s="43"/>
    </row>
    <row r="83" spans="1:18" s="8" customFormat="1" ht="25.5" x14ac:dyDescent="0.2">
      <c r="A83" s="21" t="s">
        <v>35</v>
      </c>
      <c r="B83" s="38" t="s">
        <v>172</v>
      </c>
      <c r="C83" s="20" t="s">
        <v>4</v>
      </c>
      <c r="D83" s="47">
        <v>0</v>
      </c>
      <c r="E83" s="47">
        <v>0</v>
      </c>
      <c r="F83" s="95" t="e">
        <f t="shared" si="0"/>
        <v>#DIV/0!</v>
      </c>
      <c r="G83" s="43"/>
    </row>
    <row r="84" spans="1:18" s="8" customFormat="1" ht="38.25" x14ac:dyDescent="0.2">
      <c r="A84" s="22" t="s">
        <v>37</v>
      </c>
      <c r="B84" s="41" t="s">
        <v>173</v>
      </c>
      <c r="C84" s="18" t="s">
        <v>4</v>
      </c>
      <c r="D84" s="48">
        <v>17690.03</v>
      </c>
      <c r="E84" s="46">
        <v>6184.3301100000008</v>
      </c>
      <c r="F84" s="95">
        <f t="shared" si="0"/>
        <v>0.3495940996143026</v>
      </c>
      <c r="G84" s="43"/>
    </row>
    <row r="85" spans="1:18" s="8" customFormat="1" ht="12.75" x14ac:dyDescent="0.2">
      <c r="A85" s="21" t="s">
        <v>16</v>
      </c>
      <c r="B85" s="37" t="s">
        <v>174</v>
      </c>
      <c r="C85" s="20" t="s">
        <v>36</v>
      </c>
      <c r="D85" s="49">
        <v>6.1814995614599999</v>
      </c>
      <c r="E85" s="51"/>
      <c r="F85" s="95">
        <f t="shared" si="0"/>
        <v>0</v>
      </c>
      <c r="G85" s="13"/>
    </row>
    <row r="86" spans="1:18" s="8" customFormat="1" ht="51" x14ac:dyDescent="0.2">
      <c r="A86" s="21" t="s">
        <v>25</v>
      </c>
      <c r="B86" s="38" t="s">
        <v>175</v>
      </c>
      <c r="C86" s="20" t="s">
        <v>4</v>
      </c>
      <c r="D86" s="105">
        <v>2861.7700000000996</v>
      </c>
      <c r="E86" s="105">
        <v>2932.3518776671413</v>
      </c>
      <c r="F86" s="95">
        <f t="shared" si="0"/>
        <v>1.0246637142981578</v>
      </c>
      <c r="G86" s="43"/>
    </row>
    <row r="87" spans="1:18" s="8" customFormat="1" ht="63.75" x14ac:dyDescent="0.2">
      <c r="A87" s="21" t="s">
        <v>38</v>
      </c>
      <c r="B87" s="38" t="s">
        <v>176</v>
      </c>
      <c r="C87" s="20" t="s">
        <v>39</v>
      </c>
      <c r="D87" s="53">
        <v>0</v>
      </c>
      <c r="E87" s="53">
        <v>0</v>
      </c>
      <c r="F87" s="95" t="e">
        <f t="shared" si="0"/>
        <v>#DIV/0!</v>
      </c>
      <c r="G87" s="44"/>
    </row>
    <row r="88" spans="1:18" s="8" customFormat="1" ht="12.75" x14ac:dyDescent="0.2">
      <c r="A88" s="21" t="s">
        <v>15</v>
      </c>
      <c r="B88" s="37" t="s">
        <v>177</v>
      </c>
      <c r="C88" s="20" t="s">
        <v>44</v>
      </c>
      <c r="D88" s="111">
        <v>0</v>
      </c>
      <c r="E88" s="111">
        <v>0</v>
      </c>
      <c r="F88" s="95" t="e">
        <f t="shared" ref="F88:F128" si="2">E88/D88</f>
        <v>#DIV/0!</v>
      </c>
      <c r="G88" s="17"/>
    </row>
    <row r="89" spans="1:18" s="83" customFormat="1" ht="19.5" customHeight="1" x14ac:dyDescent="0.2">
      <c r="A89" s="116" t="s">
        <v>42</v>
      </c>
      <c r="B89" s="117" t="s">
        <v>43</v>
      </c>
      <c r="C89" s="118" t="s">
        <v>92</v>
      </c>
      <c r="D89" s="68">
        <v>119</v>
      </c>
      <c r="E89" s="68">
        <v>1094.3</v>
      </c>
      <c r="F89" s="99">
        <f t="shared" si="2"/>
        <v>9.1957983193277304</v>
      </c>
      <c r="G89" s="119"/>
      <c r="H89" s="68"/>
      <c r="I89" s="120"/>
      <c r="R89" s="84"/>
    </row>
    <row r="90" spans="1:18" s="83" customFormat="1" ht="19.5" customHeight="1" x14ac:dyDescent="0.2">
      <c r="A90" s="121" t="s">
        <v>146</v>
      </c>
      <c r="B90" s="97" t="s">
        <v>191</v>
      </c>
      <c r="C90" s="97" t="s">
        <v>92</v>
      </c>
      <c r="D90" s="69">
        <v>0</v>
      </c>
      <c r="E90" s="69">
        <v>375</v>
      </c>
      <c r="F90" s="99" t="e">
        <f t="shared" si="2"/>
        <v>#DIV/0!</v>
      </c>
      <c r="G90" s="119"/>
      <c r="H90" s="68"/>
      <c r="I90" s="120"/>
      <c r="R90" s="84"/>
    </row>
    <row r="91" spans="1:18" s="83" customFormat="1" ht="19.5" customHeight="1" x14ac:dyDescent="0.2">
      <c r="A91" s="121" t="s">
        <v>147</v>
      </c>
      <c r="B91" s="97" t="s">
        <v>192</v>
      </c>
      <c r="C91" s="97" t="s">
        <v>92</v>
      </c>
      <c r="D91" s="69">
        <v>119</v>
      </c>
      <c r="E91" s="69">
        <v>565.29999999999995</v>
      </c>
      <c r="F91" s="99">
        <f t="shared" si="2"/>
        <v>4.7504201680672269</v>
      </c>
      <c r="G91" s="119"/>
      <c r="H91" s="68"/>
      <c r="I91" s="120"/>
      <c r="R91" s="84"/>
    </row>
    <row r="92" spans="1:18" s="83" customFormat="1" ht="19.5" customHeight="1" x14ac:dyDescent="0.2">
      <c r="A92" s="121" t="s">
        <v>148</v>
      </c>
      <c r="B92" s="97" t="s">
        <v>193</v>
      </c>
      <c r="C92" s="97" t="s">
        <v>92</v>
      </c>
      <c r="D92" s="69">
        <v>0</v>
      </c>
      <c r="E92" s="69">
        <v>154</v>
      </c>
      <c r="F92" s="99" t="e">
        <f t="shared" si="2"/>
        <v>#DIV/0!</v>
      </c>
      <c r="G92" s="119"/>
      <c r="H92" s="69"/>
      <c r="I92" s="108"/>
      <c r="R92" s="84"/>
    </row>
    <row r="93" spans="1:18" s="83" customFormat="1" ht="19.5" customHeight="1" x14ac:dyDescent="0.2">
      <c r="A93" s="121" t="s">
        <v>194</v>
      </c>
      <c r="B93" s="97" t="s">
        <v>195</v>
      </c>
      <c r="C93" s="97" t="s">
        <v>92</v>
      </c>
      <c r="D93" s="69">
        <v>0</v>
      </c>
      <c r="E93" s="69">
        <v>0</v>
      </c>
      <c r="F93" s="99" t="e">
        <f t="shared" si="2"/>
        <v>#DIV/0!</v>
      </c>
      <c r="G93" s="119"/>
      <c r="H93" s="69"/>
      <c r="I93" s="108"/>
      <c r="R93" s="84"/>
    </row>
    <row r="94" spans="1:18" s="83" customFormat="1" ht="19.5" customHeight="1" x14ac:dyDescent="0.2">
      <c r="A94" s="121" t="s">
        <v>196</v>
      </c>
      <c r="B94" s="97" t="s">
        <v>197</v>
      </c>
      <c r="C94" s="97" t="s">
        <v>92</v>
      </c>
      <c r="D94" s="69">
        <v>0</v>
      </c>
      <c r="E94" s="69">
        <v>0</v>
      </c>
      <c r="F94" s="99" t="e">
        <f t="shared" si="2"/>
        <v>#DIV/0!</v>
      </c>
      <c r="G94" s="119"/>
      <c r="H94" s="69"/>
      <c r="I94" s="108"/>
      <c r="R94" s="84"/>
    </row>
    <row r="95" spans="1:18" s="83" customFormat="1" ht="31.5" customHeight="1" x14ac:dyDescent="0.2">
      <c r="A95" s="122" t="s">
        <v>45</v>
      </c>
      <c r="B95" s="123" t="s">
        <v>216</v>
      </c>
      <c r="C95" s="68" t="s">
        <v>47</v>
      </c>
      <c r="D95" s="114">
        <v>68.820000000000007</v>
      </c>
      <c r="E95" s="114">
        <v>68.83</v>
      </c>
      <c r="F95" s="99">
        <f t="shared" si="2"/>
        <v>1.0001453065969195</v>
      </c>
      <c r="G95" s="119"/>
      <c r="H95" s="114"/>
      <c r="I95" s="124"/>
      <c r="R95" s="84"/>
    </row>
    <row r="96" spans="1:18" s="8" customFormat="1" ht="19.5" customHeight="1" x14ac:dyDescent="0.2">
      <c r="A96" s="133" t="s">
        <v>145</v>
      </c>
      <c r="B96" s="57" t="s">
        <v>48</v>
      </c>
      <c r="C96" s="127" t="s">
        <v>47</v>
      </c>
      <c r="D96" s="132">
        <v>65.12</v>
      </c>
      <c r="E96" s="132">
        <v>65.12</v>
      </c>
      <c r="F96" s="95">
        <f t="shared" si="2"/>
        <v>1</v>
      </c>
      <c r="G96" s="66"/>
      <c r="H96" s="70"/>
      <c r="I96" s="55"/>
      <c r="R96" s="54"/>
    </row>
    <row r="97" spans="1:18" s="8" customFormat="1" ht="19.5" customHeight="1" x14ac:dyDescent="0.2">
      <c r="A97" s="133"/>
      <c r="B97" s="58" t="s">
        <v>198</v>
      </c>
      <c r="C97" s="127"/>
      <c r="D97" s="132"/>
      <c r="E97" s="132"/>
      <c r="F97" s="95" t="e">
        <f t="shared" si="2"/>
        <v>#DIV/0!</v>
      </c>
      <c r="G97" s="67"/>
      <c r="H97" s="70"/>
      <c r="I97" s="55"/>
      <c r="R97" s="54"/>
    </row>
    <row r="98" spans="1:18" s="8" customFormat="1" ht="19.5" customHeight="1" x14ac:dyDescent="0.2">
      <c r="A98" s="133" t="s">
        <v>199</v>
      </c>
      <c r="B98" s="131" t="s">
        <v>200</v>
      </c>
      <c r="C98" s="127" t="s">
        <v>47</v>
      </c>
      <c r="D98" s="132">
        <v>0</v>
      </c>
      <c r="E98" s="132">
        <v>0</v>
      </c>
      <c r="F98" s="95" t="e">
        <f t="shared" si="2"/>
        <v>#DIV/0!</v>
      </c>
      <c r="G98" s="66"/>
      <c r="H98" s="71"/>
      <c r="I98" s="145"/>
      <c r="R98" s="54"/>
    </row>
    <row r="99" spans="1:18" s="8" customFormat="1" ht="5.25" customHeight="1" x14ac:dyDescent="0.2">
      <c r="A99" s="133"/>
      <c r="B99" s="131"/>
      <c r="C99" s="127"/>
      <c r="D99" s="132"/>
      <c r="E99" s="132"/>
      <c r="F99" s="95" t="e">
        <f t="shared" si="2"/>
        <v>#DIV/0!</v>
      </c>
      <c r="G99" s="67"/>
      <c r="H99" s="71"/>
      <c r="I99" s="146"/>
      <c r="R99" s="54"/>
    </row>
    <row r="100" spans="1:18" s="8" customFormat="1" ht="19.5" customHeight="1" x14ac:dyDescent="0.2">
      <c r="A100" s="133" t="s">
        <v>201</v>
      </c>
      <c r="B100" s="131" t="s">
        <v>202</v>
      </c>
      <c r="C100" s="127" t="s">
        <v>47</v>
      </c>
      <c r="D100" s="132">
        <v>0</v>
      </c>
      <c r="E100" s="132">
        <v>0</v>
      </c>
      <c r="F100" s="95" t="e">
        <f t="shared" si="2"/>
        <v>#DIV/0!</v>
      </c>
      <c r="G100" s="66"/>
      <c r="H100" s="71"/>
      <c r="I100" s="145"/>
      <c r="R100" s="54"/>
    </row>
    <row r="101" spans="1:18" s="8" customFormat="1" ht="4.5" customHeight="1" x14ac:dyDescent="0.2">
      <c r="A101" s="133"/>
      <c r="B101" s="131"/>
      <c r="C101" s="127"/>
      <c r="D101" s="132"/>
      <c r="E101" s="132"/>
      <c r="F101" s="95" t="e">
        <f t="shared" si="2"/>
        <v>#DIV/0!</v>
      </c>
      <c r="G101" s="67"/>
      <c r="H101" s="71"/>
      <c r="I101" s="146"/>
      <c r="R101" s="54"/>
    </row>
    <row r="102" spans="1:18" s="8" customFormat="1" ht="19.5" customHeight="1" x14ac:dyDescent="0.2">
      <c r="A102" s="133" t="s">
        <v>203</v>
      </c>
      <c r="B102" s="131" t="s">
        <v>204</v>
      </c>
      <c r="C102" s="127" t="s">
        <v>47</v>
      </c>
      <c r="D102" s="132">
        <v>3.7</v>
      </c>
      <c r="E102" s="132">
        <v>3.71</v>
      </c>
      <c r="F102" s="95">
        <f t="shared" si="2"/>
        <v>1.0027027027027027</v>
      </c>
      <c r="G102" s="66"/>
      <c r="H102" s="71"/>
      <c r="I102" s="145"/>
      <c r="R102" s="54"/>
    </row>
    <row r="103" spans="1:18" s="8" customFormat="1" ht="6.75" customHeight="1" x14ac:dyDescent="0.2">
      <c r="A103" s="133"/>
      <c r="B103" s="131" t="s">
        <v>205</v>
      </c>
      <c r="C103" s="127"/>
      <c r="D103" s="132"/>
      <c r="E103" s="132"/>
      <c r="F103" s="95" t="e">
        <f t="shared" si="2"/>
        <v>#DIV/0!</v>
      </c>
      <c r="G103" s="67"/>
      <c r="H103" s="71"/>
      <c r="I103" s="146"/>
      <c r="R103" s="54"/>
    </row>
    <row r="104" spans="1:18" s="8" customFormat="1" ht="8.25" customHeight="1" x14ac:dyDescent="0.2">
      <c r="A104" s="133" t="s">
        <v>206</v>
      </c>
      <c r="B104" s="131" t="s">
        <v>207</v>
      </c>
      <c r="C104" s="127" t="s">
        <v>47</v>
      </c>
      <c r="D104" s="132">
        <v>0</v>
      </c>
      <c r="E104" s="132">
        <v>0</v>
      </c>
      <c r="F104" s="95" t="e">
        <f t="shared" si="2"/>
        <v>#DIV/0!</v>
      </c>
      <c r="G104" s="66"/>
      <c r="H104" s="71"/>
      <c r="I104" s="145"/>
      <c r="R104" s="54"/>
    </row>
    <row r="105" spans="1:18" s="8" customFormat="1" ht="11.25" customHeight="1" x14ac:dyDescent="0.2">
      <c r="A105" s="133"/>
      <c r="B105" s="131" t="s">
        <v>205</v>
      </c>
      <c r="C105" s="127"/>
      <c r="D105" s="132"/>
      <c r="E105" s="132"/>
      <c r="F105" s="95" t="e">
        <f t="shared" si="2"/>
        <v>#DIV/0!</v>
      </c>
      <c r="G105" s="67"/>
      <c r="H105" s="71"/>
      <c r="I105" s="146"/>
      <c r="R105" s="54"/>
    </row>
    <row r="106" spans="1:18" s="8" customFormat="1" ht="13.5" customHeight="1" x14ac:dyDescent="0.2">
      <c r="A106" s="143" t="s">
        <v>46</v>
      </c>
      <c r="B106" s="113" t="s">
        <v>49</v>
      </c>
      <c r="C106" s="141" t="s">
        <v>47</v>
      </c>
      <c r="D106" s="142">
        <v>512.91999999999996</v>
      </c>
      <c r="E106" s="142">
        <v>5222.3500000000004</v>
      </c>
      <c r="F106" s="95">
        <f t="shared" si="2"/>
        <v>10.181607268189973</v>
      </c>
      <c r="G106" s="66"/>
      <c r="H106" s="70"/>
      <c r="I106" s="145"/>
      <c r="R106" s="54"/>
    </row>
    <row r="107" spans="1:18" s="8" customFormat="1" ht="13.5" customHeight="1" x14ac:dyDescent="0.2">
      <c r="A107" s="143"/>
      <c r="B107" s="61" t="s">
        <v>85</v>
      </c>
      <c r="C107" s="141"/>
      <c r="D107" s="142"/>
      <c r="E107" s="142"/>
      <c r="F107" s="95" t="e">
        <f t="shared" si="2"/>
        <v>#DIV/0!</v>
      </c>
      <c r="G107" s="67"/>
      <c r="H107" s="70"/>
      <c r="I107" s="146"/>
      <c r="K107" s="90"/>
      <c r="R107" s="54"/>
    </row>
    <row r="108" spans="1:18" s="8" customFormat="1" ht="21" customHeight="1" x14ac:dyDescent="0.2">
      <c r="A108" s="133" t="s">
        <v>142</v>
      </c>
      <c r="B108" s="57" t="s">
        <v>86</v>
      </c>
      <c r="C108" s="127" t="s">
        <v>47</v>
      </c>
      <c r="D108" s="132">
        <v>266</v>
      </c>
      <c r="E108" s="132">
        <v>4162.67</v>
      </c>
      <c r="F108" s="95">
        <f t="shared" si="2"/>
        <v>15.649135338345864</v>
      </c>
      <c r="G108" s="66"/>
      <c r="H108" s="70"/>
      <c r="I108" s="55"/>
      <c r="R108" s="54"/>
    </row>
    <row r="109" spans="1:18" s="8" customFormat="1" ht="24" customHeight="1" x14ac:dyDescent="0.2">
      <c r="A109" s="133"/>
      <c r="B109" s="76" t="s">
        <v>208</v>
      </c>
      <c r="C109" s="127"/>
      <c r="D109" s="132"/>
      <c r="E109" s="132"/>
      <c r="F109" s="95" t="e">
        <f t="shared" si="2"/>
        <v>#DIV/0!</v>
      </c>
      <c r="G109" s="67"/>
      <c r="H109" s="70"/>
      <c r="I109" s="55"/>
      <c r="R109" s="54"/>
    </row>
    <row r="110" spans="1:18" s="8" customFormat="1" ht="19.5" customHeight="1" x14ac:dyDescent="0.2">
      <c r="A110" s="133" t="s">
        <v>143</v>
      </c>
      <c r="B110" s="144" t="s">
        <v>209</v>
      </c>
      <c r="C110" s="127" t="s">
        <v>47</v>
      </c>
      <c r="D110" s="132">
        <v>105.8</v>
      </c>
      <c r="E110" s="132">
        <v>357.12</v>
      </c>
      <c r="F110" s="95">
        <f t="shared" si="2"/>
        <v>3.3754253308128548</v>
      </c>
      <c r="G110" s="66"/>
      <c r="H110" s="71"/>
      <c r="I110" s="145"/>
      <c r="R110" s="54"/>
    </row>
    <row r="111" spans="1:18" s="8" customFormat="1" ht="15.75" customHeight="1" x14ac:dyDescent="0.2">
      <c r="A111" s="133"/>
      <c r="B111" s="144"/>
      <c r="C111" s="127"/>
      <c r="D111" s="132"/>
      <c r="E111" s="132"/>
      <c r="F111" s="95" t="e">
        <f t="shared" si="2"/>
        <v>#DIV/0!</v>
      </c>
      <c r="G111" s="67"/>
      <c r="H111" s="71"/>
      <c r="I111" s="146"/>
      <c r="R111" s="54"/>
    </row>
    <row r="112" spans="1:18" s="8" customFormat="1" ht="19.5" customHeight="1" x14ac:dyDescent="0.2">
      <c r="A112" s="133" t="s">
        <v>144</v>
      </c>
      <c r="B112" s="144" t="s">
        <v>141</v>
      </c>
      <c r="C112" s="127" t="s">
        <v>47</v>
      </c>
      <c r="D112" s="132">
        <v>66.819999999999993</v>
      </c>
      <c r="E112" s="132">
        <v>702.56</v>
      </c>
      <c r="F112" s="95">
        <f t="shared" si="2"/>
        <v>10.514217300209518</v>
      </c>
      <c r="G112" s="66"/>
      <c r="H112" s="71"/>
      <c r="I112" s="145"/>
      <c r="R112" s="54"/>
    </row>
    <row r="113" spans="1:200" s="8" customFormat="1" ht="15.75" customHeight="1" x14ac:dyDescent="0.2">
      <c r="A113" s="133"/>
      <c r="B113" s="144" t="s">
        <v>210</v>
      </c>
      <c r="C113" s="127"/>
      <c r="D113" s="132"/>
      <c r="E113" s="132"/>
      <c r="F113" s="95" t="e">
        <f t="shared" si="2"/>
        <v>#DIV/0!</v>
      </c>
      <c r="G113" s="67"/>
      <c r="H113" s="71"/>
      <c r="I113" s="146"/>
      <c r="R113" s="54"/>
    </row>
    <row r="114" spans="1:200" s="8" customFormat="1" ht="19.5" customHeight="1" x14ac:dyDescent="0.2">
      <c r="A114" s="133" t="s">
        <v>211</v>
      </c>
      <c r="B114" s="144" t="s">
        <v>140</v>
      </c>
      <c r="C114" s="127" t="s">
        <v>47</v>
      </c>
      <c r="D114" s="132">
        <v>74.3</v>
      </c>
      <c r="E114" s="132">
        <v>0</v>
      </c>
      <c r="F114" s="95">
        <f t="shared" si="2"/>
        <v>0</v>
      </c>
      <c r="G114" s="66"/>
      <c r="H114" s="71"/>
      <c r="I114" s="145"/>
      <c r="R114" s="54"/>
    </row>
    <row r="115" spans="1:200" s="8" customFormat="1" ht="12" customHeight="1" x14ac:dyDescent="0.2">
      <c r="A115" s="133"/>
      <c r="B115" s="144" t="s">
        <v>210</v>
      </c>
      <c r="C115" s="127"/>
      <c r="D115" s="132"/>
      <c r="E115" s="132"/>
      <c r="F115" s="95" t="e">
        <f t="shared" si="2"/>
        <v>#DIV/0!</v>
      </c>
      <c r="G115" s="67"/>
      <c r="H115" s="71"/>
      <c r="I115" s="146"/>
      <c r="R115" s="54"/>
    </row>
    <row r="116" spans="1:200" s="8" customFormat="1" ht="19.5" customHeight="1" x14ac:dyDescent="0.2">
      <c r="A116" s="59" t="s">
        <v>51</v>
      </c>
      <c r="B116" s="62" t="s">
        <v>87</v>
      </c>
      <c r="C116" s="63" t="s">
        <v>50</v>
      </c>
      <c r="D116" s="72">
        <v>38.519999999999996</v>
      </c>
      <c r="E116" s="72">
        <v>38.520000000000003</v>
      </c>
      <c r="F116" s="95">
        <f t="shared" si="2"/>
        <v>1.0000000000000002</v>
      </c>
      <c r="G116" s="50"/>
      <c r="H116" s="68"/>
      <c r="I116" s="56"/>
      <c r="R116" s="54"/>
    </row>
    <row r="117" spans="1:200" s="9" customFormat="1" ht="19.5" customHeight="1" x14ac:dyDescent="0.2">
      <c r="A117" s="59" t="s">
        <v>149</v>
      </c>
      <c r="B117" s="60" t="s">
        <v>191</v>
      </c>
      <c r="C117" s="15" t="s">
        <v>50</v>
      </c>
      <c r="D117" s="69">
        <v>0</v>
      </c>
      <c r="E117" s="69">
        <v>0</v>
      </c>
      <c r="F117" s="95" t="e">
        <f t="shared" si="2"/>
        <v>#DIV/0!</v>
      </c>
      <c r="G117" s="50"/>
      <c r="H117" s="69"/>
      <c r="I117" s="56"/>
      <c r="J117" s="8"/>
      <c r="K117" s="8"/>
      <c r="L117" s="8"/>
      <c r="M117" s="8"/>
      <c r="N117" s="8"/>
      <c r="O117" s="8"/>
      <c r="P117" s="8"/>
      <c r="Q117" s="8"/>
      <c r="R117" s="54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</row>
    <row r="118" spans="1:200" s="9" customFormat="1" ht="19.5" customHeight="1" x14ac:dyDescent="0.2">
      <c r="A118" s="59" t="s">
        <v>150</v>
      </c>
      <c r="B118" s="60" t="s">
        <v>192</v>
      </c>
      <c r="C118" s="15" t="s">
        <v>50</v>
      </c>
      <c r="D118" s="69">
        <v>36.739999999999995</v>
      </c>
      <c r="E118" s="69">
        <v>36.74</v>
      </c>
      <c r="F118" s="95">
        <f t="shared" si="2"/>
        <v>1.0000000000000002</v>
      </c>
      <c r="G118" s="50"/>
      <c r="H118" s="69"/>
      <c r="I118" s="56"/>
      <c r="J118" s="8"/>
      <c r="K118" s="8"/>
      <c r="L118" s="8"/>
      <c r="M118" s="8"/>
      <c r="N118" s="8"/>
      <c r="O118" s="8"/>
      <c r="P118" s="8"/>
      <c r="Q118" s="8"/>
      <c r="R118" s="54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</row>
    <row r="119" spans="1:200" s="12" customFormat="1" ht="19.5" customHeight="1" x14ac:dyDescent="0.2">
      <c r="A119" s="59" t="s">
        <v>151</v>
      </c>
      <c r="B119" s="60" t="s">
        <v>193</v>
      </c>
      <c r="C119" s="15" t="s">
        <v>50</v>
      </c>
      <c r="D119" s="69">
        <v>0</v>
      </c>
      <c r="E119" s="69">
        <v>0</v>
      </c>
      <c r="F119" s="95" t="e">
        <f t="shared" si="2"/>
        <v>#DIV/0!</v>
      </c>
      <c r="G119" s="50"/>
      <c r="H119" s="69"/>
      <c r="I119" s="56"/>
      <c r="J119" s="8"/>
      <c r="K119" s="8"/>
      <c r="L119" s="8"/>
      <c r="M119" s="8"/>
      <c r="N119" s="8"/>
      <c r="O119" s="8"/>
      <c r="P119" s="8"/>
      <c r="Q119" s="8"/>
      <c r="R119" s="54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</row>
    <row r="120" spans="1:200" s="9" customFormat="1" ht="19.5" customHeight="1" x14ac:dyDescent="0.2">
      <c r="A120" s="59" t="s">
        <v>212</v>
      </c>
      <c r="B120" s="60" t="s">
        <v>195</v>
      </c>
      <c r="C120" s="15" t="s">
        <v>50</v>
      </c>
      <c r="D120" s="110">
        <v>0</v>
      </c>
      <c r="E120" s="73">
        <v>0</v>
      </c>
      <c r="F120" s="95" t="e">
        <f t="shared" si="2"/>
        <v>#DIV/0!</v>
      </c>
      <c r="G120" s="50"/>
      <c r="H120" s="69"/>
      <c r="I120" s="56"/>
      <c r="J120" s="8"/>
      <c r="K120" s="8"/>
      <c r="L120" s="8"/>
      <c r="M120" s="8"/>
      <c r="N120" s="8"/>
      <c r="O120" s="8"/>
      <c r="P120" s="8"/>
      <c r="Q120" s="8"/>
      <c r="R120" s="54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</row>
    <row r="121" spans="1:200" s="9" customFormat="1" ht="19.5" customHeight="1" x14ac:dyDescent="0.2">
      <c r="A121" s="59" t="s">
        <v>213</v>
      </c>
      <c r="B121" s="60" t="s">
        <v>225</v>
      </c>
      <c r="C121" s="15" t="s">
        <v>50</v>
      </c>
      <c r="D121" s="69">
        <v>1.78</v>
      </c>
      <c r="E121" s="69">
        <v>1.78</v>
      </c>
      <c r="F121" s="95">
        <f t="shared" si="2"/>
        <v>1</v>
      </c>
      <c r="G121" s="50"/>
      <c r="H121" s="69"/>
      <c r="I121" s="56"/>
      <c r="J121" s="8"/>
      <c r="K121" s="8"/>
      <c r="L121" s="8"/>
      <c r="M121" s="8"/>
      <c r="N121" s="8"/>
      <c r="O121" s="8"/>
      <c r="P121" s="8"/>
      <c r="Q121" s="8"/>
      <c r="R121" s="54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</row>
    <row r="122" spans="1:200" s="8" customFormat="1" ht="19.5" customHeight="1" x14ac:dyDescent="0.2">
      <c r="A122" s="59" t="s">
        <v>214</v>
      </c>
      <c r="B122" s="60" t="s">
        <v>215</v>
      </c>
      <c r="C122" s="15" t="s">
        <v>50</v>
      </c>
      <c r="D122" s="69">
        <v>0</v>
      </c>
      <c r="E122" s="69">
        <v>0</v>
      </c>
      <c r="F122" s="95" t="e">
        <f t="shared" si="2"/>
        <v>#DIV/0!</v>
      </c>
      <c r="G122" s="50"/>
      <c r="H122" s="69"/>
      <c r="I122" s="56"/>
      <c r="R122" s="54"/>
    </row>
    <row r="123" spans="1:200" s="8" customFormat="1" ht="19.5" customHeight="1" x14ac:dyDescent="0.2">
      <c r="A123" s="64" t="s">
        <v>52</v>
      </c>
      <c r="B123" s="62" t="s">
        <v>53</v>
      </c>
      <c r="C123" s="65" t="s">
        <v>40</v>
      </c>
      <c r="D123" s="74">
        <v>0</v>
      </c>
      <c r="E123" s="74">
        <v>0</v>
      </c>
      <c r="F123" s="95" t="e">
        <f t="shared" si="2"/>
        <v>#DIV/0!</v>
      </c>
      <c r="G123" s="50"/>
      <c r="H123" s="68"/>
      <c r="I123" s="56"/>
      <c r="R123" s="54"/>
    </row>
    <row r="124" spans="1:200" s="8" customFormat="1" ht="19.5" customHeight="1" x14ac:dyDescent="0.2">
      <c r="A124" s="133" t="s">
        <v>56</v>
      </c>
      <c r="B124" s="57" t="s">
        <v>54</v>
      </c>
      <c r="C124" s="150" t="s">
        <v>4</v>
      </c>
      <c r="D124" s="152">
        <v>0</v>
      </c>
      <c r="E124" s="153">
        <v>0</v>
      </c>
      <c r="F124" s="95" t="e">
        <f t="shared" si="2"/>
        <v>#DIV/0!</v>
      </c>
      <c r="G124" s="66"/>
      <c r="H124" s="69"/>
      <c r="I124" s="145"/>
      <c r="R124" s="54"/>
    </row>
    <row r="125" spans="1:200" s="8" customFormat="1" ht="13.5" customHeight="1" x14ac:dyDescent="0.2">
      <c r="A125" s="133"/>
      <c r="B125" s="58" t="s">
        <v>55</v>
      </c>
      <c r="C125" s="150"/>
      <c r="D125" s="152"/>
      <c r="E125" s="153"/>
      <c r="F125" s="95" t="e">
        <f t="shared" si="2"/>
        <v>#DIV/0!</v>
      </c>
      <c r="G125" s="67"/>
      <c r="H125" s="69"/>
      <c r="I125" s="146"/>
      <c r="R125" s="54"/>
    </row>
    <row r="126" spans="1:200" s="8" customFormat="1" ht="19.5" customHeight="1" x14ac:dyDescent="0.2">
      <c r="A126" s="133" t="s">
        <v>57</v>
      </c>
      <c r="B126" s="57" t="s">
        <v>58</v>
      </c>
      <c r="C126" s="150" t="s">
        <v>4</v>
      </c>
      <c r="D126" s="151">
        <v>0</v>
      </c>
      <c r="E126" s="151">
        <v>0</v>
      </c>
      <c r="F126" s="95" t="e">
        <f t="shared" si="2"/>
        <v>#DIV/0!</v>
      </c>
      <c r="G126" s="66"/>
      <c r="H126" s="69"/>
      <c r="I126" s="145"/>
      <c r="R126" s="54"/>
    </row>
    <row r="127" spans="1:200" s="8" customFormat="1" ht="18" customHeight="1" x14ac:dyDescent="0.2">
      <c r="A127" s="133"/>
      <c r="B127" s="58" t="s">
        <v>59</v>
      </c>
      <c r="C127" s="150"/>
      <c r="D127" s="151"/>
      <c r="E127" s="151"/>
      <c r="F127" s="95" t="e">
        <f t="shared" si="2"/>
        <v>#DIV/0!</v>
      </c>
      <c r="G127" s="67"/>
      <c r="H127" s="69"/>
      <c r="I127" s="146"/>
      <c r="R127" s="54"/>
    </row>
    <row r="128" spans="1:200" s="8" customFormat="1" ht="44.25" customHeight="1" x14ac:dyDescent="0.2">
      <c r="A128" s="75">
        <v>8</v>
      </c>
      <c r="B128" s="77" t="s">
        <v>217</v>
      </c>
      <c r="C128" s="75" t="s">
        <v>40</v>
      </c>
      <c r="D128" s="112">
        <v>2.5258446293711437E-2</v>
      </c>
      <c r="E128" s="112">
        <v>8.2000000000000007E-3</v>
      </c>
      <c r="F128" s="95">
        <f t="shared" si="2"/>
        <v>0.32464387970061104</v>
      </c>
      <c r="G128" s="50"/>
      <c r="H128" s="69"/>
      <c r="I128" s="147" t="s">
        <v>39</v>
      </c>
      <c r="R128" s="54"/>
    </row>
    <row r="129" spans="1:206" s="83" customFormat="1" ht="44.25" customHeight="1" x14ac:dyDescent="0.2">
      <c r="A129" s="80"/>
      <c r="B129" s="81"/>
      <c r="C129" s="80"/>
      <c r="D129" s="80"/>
      <c r="E129" s="80"/>
      <c r="F129" s="80"/>
      <c r="G129" s="82"/>
      <c r="H129" s="69"/>
      <c r="I129" s="148"/>
      <c r="R129" s="84"/>
    </row>
    <row r="130" spans="1:206" s="8" customFormat="1" ht="12.95" hidden="1" customHeight="1" x14ac:dyDescent="0.2">
      <c r="A130" s="12" t="s">
        <v>218</v>
      </c>
      <c r="B130" s="12"/>
      <c r="C130" s="12"/>
      <c r="D130" s="12"/>
      <c r="E130" s="12"/>
      <c r="F130" s="12"/>
      <c r="G130" s="12" t="s">
        <v>219</v>
      </c>
      <c r="H130" s="79"/>
      <c r="I130" s="148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</row>
    <row r="131" spans="1:206" s="83" customFormat="1" ht="44.25" customHeight="1" x14ac:dyDescent="0.2">
      <c r="A131" s="80"/>
      <c r="B131" s="81"/>
      <c r="C131" s="80"/>
      <c r="D131" s="80"/>
      <c r="E131" s="80"/>
      <c r="F131" s="80"/>
      <c r="G131" s="82"/>
      <c r="H131" s="69"/>
      <c r="I131" s="148"/>
      <c r="R131" s="84"/>
    </row>
    <row r="132" spans="1:206" s="8" customFormat="1" ht="12.95" customHeight="1" x14ac:dyDescent="0.2">
      <c r="A132" s="139" t="s">
        <v>88</v>
      </c>
      <c r="B132" s="139"/>
      <c r="C132" s="139"/>
      <c r="D132" s="139"/>
      <c r="E132" s="139"/>
      <c r="F132" s="139"/>
      <c r="G132" s="139"/>
      <c r="H132" s="69"/>
      <c r="I132" s="148"/>
      <c r="R132" s="54"/>
    </row>
    <row r="133" spans="1:206" s="8" customFormat="1" ht="31.5" customHeight="1" x14ac:dyDescent="0.2">
      <c r="A133" s="139"/>
      <c r="B133" s="139"/>
      <c r="C133" s="139"/>
      <c r="D133" s="139"/>
      <c r="E133" s="139"/>
      <c r="F133" s="139"/>
      <c r="G133" s="139"/>
      <c r="H133" s="69"/>
      <c r="I133" s="149"/>
      <c r="R133" s="54"/>
    </row>
    <row r="134" spans="1:206" s="8" customFormat="1" ht="12.75" customHeight="1" x14ac:dyDescent="0.2">
      <c r="A134" s="139"/>
      <c r="B134" s="139"/>
      <c r="C134" s="139"/>
      <c r="D134" s="139"/>
      <c r="E134" s="139"/>
      <c r="F134" s="139"/>
      <c r="G134" s="139"/>
    </row>
    <row r="135" spans="1:206" s="8" customFormat="1" ht="12.75" x14ac:dyDescent="0.2">
      <c r="A135" s="139" t="s">
        <v>60</v>
      </c>
      <c r="B135" s="139"/>
      <c r="C135" s="139"/>
      <c r="D135" s="139"/>
      <c r="E135" s="139"/>
      <c r="F135" s="139"/>
      <c r="G135" s="139"/>
    </row>
    <row r="136" spans="1:206" s="8" customFormat="1" ht="12.75" x14ac:dyDescent="0.2">
      <c r="A136" s="139"/>
      <c r="B136" s="139"/>
      <c r="C136" s="139"/>
      <c r="D136" s="139"/>
      <c r="E136" s="139"/>
      <c r="F136" s="139"/>
      <c r="G136" s="139"/>
    </row>
    <row r="137" spans="1:206" s="8" customFormat="1" ht="12.75" x14ac:dyDescent="0.2">
      <c r="A137" s="139" t="s">
        <v>65</v>
      </c>
      <c r="B137" s="139"/>
      <c r="C137" s="139"/>
      <c r="D137" s="139"/>
      <c r="E137" s="139"/>
      <c r="F137" s="139"/>
      <c r="G137" s="139"/>
    </row>
    <row r="138" spans="1:206" s="8" customFormat="1" ht="12.75" customHeight="1" x14ac:dyDescent="0.2">
      <c r="A138" s="139"/>
      <c r="B138" s="139"/>
      <c r="C138" s="139"/>
      <c r="D138" s="139"/>
      <c r="E138" s="139"/>
      <c r="F138" s="139"/>
      <c r="G138" s="139"/>
    </row>
    <row r="139" spans="1:206" s="8" customFormat="1" ht="12.95" customHeight="1" x14ac:dyDescent="0.2">
      <c r="A139" s="139" t="s">
        <v>89</v>
      </c>
      <c r="B139" s="139"/>
      <c r="C139" s="139"/>
      <c r="D139" s="139"/>
      <c r="E139" s="139"/>
      <c r="F139" s="139"/>
      <c r="G139" s="139"/>
    </row>
    <row r="140" spans="1:206" s="8" customFormat="1" ht="12.95" customHeight="1" x14ac:dyDescent="0.2">
      <c r="A140" s="139"/>
      <c r="B140" s="139"/>
      <c r="C140" s="139"/>
      <c r="D140" s="139"/>
      <c r="E140" s="139"/>
      <c r="F140" s="139"/>
      <c r="G140" s="139"/>
    </row>
    <row r="141" spans="1:206" s="8" customFormat="1" ht="12.95" customHeight="1" x14ac:dyDescent="0.2">
      <c r="A141" s="139"/>
      <c r="B141" s="139"/>
      <c r="C141" s="139"/>
      <c r="D141" s="139"/>
      <c r="E141" s="139"/>
      <c r="F141" s="139"/>
      <c r="G141" s="139"/>
    </row>
    <row r="142" spans="1:206" s="8" customFormat="1" ht="12.95" customHeight="1" x14ac:dyDescent="0.2">
      <c r="A142" s="139" t="s">
        <v>61</v>
      </c>
      <c r="B142" s="140"/>
      <c r="C142" s="140"/>
      <c r="D142" s="140"/>
      <c r="E142" s="140"/>
      <c r="F142" s="140"/>
      <c r="G142" s="140"/>
    </row>
    <row r="143" spans="1:206" s="8" customFormat="1" ht="12.95" customHeight="1" x14ac:dyDescent="0.2">
      <c r="A143" s="140"/>
      <c r="B143" s="140"/>
      <c r="C143" s="140"/>
      <c r="D143" s="140"/>
      <c r="E143" s="140"/>
      <c r="F143" s="140"/>
      <c r="G143" s="140"/>
    </row>
  </sheetData>
  <mergeCells count="84">
    <mergeCell ref="I114:I115"/>
    <mergeCell ref="A124:A125"/>
    <mergeCell ref="C124:C125"/>
    <mergeCell ref="D124:D125"/>
    <mergeCell ref="E124:E125"/>
    <mergeCell ref="I124:I125"/>
    <mergeCell ref="A114:A115"/>
    <mergeCell ref="B114:B115"/>
    <mergeCell ref="C114:C115"/>
    <mergeCell ref="D114:D115"/>
    <mergeCell ref="E114:E115"/>
    <mergeCell ref="I128:I133"/>
    <mergeCell ref="A126:A127"/>
    <mergeCell ref="C126:C127"/>
    <mergeCell ref="D126:D127"/>
    <mergeCell ref="E126:E127"/>
    <mergeCell ref="I126:I127"/>
    <mergeCell ref="I102:I103"/>
    <mergeCell ref="C108:C109"/>
    <mergeCell ref="A104:A105"/>
    <mergeCell ref="A110:A111"/>
    <mergeCell ref="I98:I99"/>
    <mergeCell ref="B100:B101"/>
    <mergeCell ref="I100:I101"/>
    <mergeCell ref="E108:E109"/>
    <mergeCell ref="C110:C111"/>
    <mergeCell ref="D110:D111"/>
    <mergeCell ref="E110:E111"/>
    <mergeCell ref="I110:I111"/>
    <mergeCell ref="E102:E103"/>
    <mergeCell ref="E98:E99"/>
    <mergeCell ref="C102:C103"/>
    <mergeCell ref="E100:E101"/>
    <mergeCell ref="A112:A113"/>
    <mergeCell ref="I104:I105"/>
    <mergeCell ref="I106:I107"/>
    <mergeCell ref="A108:A109"/>
    <mergeCell ref="B112:B113"/>
    <mergeCell ref="C112:C113"/>
    <mergeCell ref="D112:D113"/>
    <mergeCell ref="E112:E113"/>
    <mergeCell ref="I112:I113"/>
    <mergeCell ref="E104:E105"/>
    <mergeCell ref="B104:B105"/>
    <mergeCell ref="D104:D105"/>
    <mergeCell ref="C104:C105"/>
    <mergeCell ref="E106:E107"/>
    <mergeCell ref="B102:B103"/>
    <mergeCell ref="A142:G143"/>
    <mergeCell ref="D100:D101"/>
    <mergeCell ref="A139:G141"/>
    <mergeCell ref="D102:D103"/>
    <mergeCell ref="A137:G138"/>
    <mergeCell ref="A135:G136"/>
    <mergeCell ref="C100:C101"/>
    <mergeCell ref="C106:C107"/>
    <mergeCell ref="D106:D107"/>
    <mergeCell ref="A106:A107"/>
    <mergeCell ref="A132:G134"/>
    <mergeCell ref="A102:A103"/>
    <mergeCell ref="A100:A101"/>
    <mergeCell ref="D108:D109"/>
    <mergeCell ref="B110:B111"/>
    <mergeCell ref="E96:E97"/>
    <mergeCell ref="A98:A99"/>
    <mergeCell ref="C98:C99"/>
    <mergeCell ref="D96:D97"/>
    <mergeCell ref="A6:G6"/>
    <mergeCell ref="A7:G7"/>
    <mergeCell ref="A8:G8"/>
    <mergeCell ref="A9:G9"/>
    <mergeCell ref="G20:G21"/>
    <mergeCell ref="A10:G10"/>
    <mergeCell ref="D17:E17"/>
    <mergeCell ref="E20:E21"/>
    <mergeCell ref="B14:D14"/>
    <mergeCell ref="B15:D15"/>
    <mergeCell ref="D98:D99"/>
    <mergeCell ref="A96:A97"/>
    <mergeCell ref="A20:A21"/>
    <mergeCell ref="C96:C97"/>
    <mergeCell ref="D20:D21"/>
    <mergeCell ref="C20:C21"/>
    <mergeCell ref="B98:B99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61" fitToHeight="0" orientation="portrait" horizontalDpi="4294967294" verticalDpi="4294967294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39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Листы1-3</vt:lpstr>
      <vt:lpstr>'Листы1-3'!Заголовки_для_печати</vt:lpstr>
      <vt:lpstr>'Листы1-3'!Область_печати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Дроздова Елена Сергеевна</cp:lastModifiedBy>
  <cp:lastPrinted>2020-02-26T10:15:28Z</cp:lastPrinted>
  <dcterms:created xsi:type="dcterms:W3CDTF">2004-09-19T06:34:55Z</dcterms:created>
  <dcterms:modified xsi:type="dcterms:W3CDTF">2020-04-20T12:06:07Z</dcterms:modified>
</cp:coreProperties>
</file>